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916" activeTab="2"/>
  </bookViews>
  <sheets>
    <sheet name="ปก" sheetId="1" r:id="rId1"/>
    <sheet name="คำนำ" sheetId="2" r:id="rId2"/>
    <sheet name="สารบัญ" sheetId="3" r:id="rId3"/>
    <sheet name="ส่วนที่ 1" sheetId="4" r:id="rId4"/>
    <sheet name="ส่วนที่ 2" sheetId="5" r:id="rId5"/>
    <sheet name="แผนภูมิ" sheetId="6" r:id="rId6"/>
    <sheet name="ข้อมูลบุคลากร" sheetId="7" r:id="rId7"/>
    <sheet name="ข้อมูลนักเรียน" sheetId="8" r:id="rId8"/>
    <sheet name="ส่วนที่ 3" sheetId="9" r:id="rId9"/>
    <sheet name="สรุปงบหน้า" sheetId="10" r:id="rId10"/>
    <sheet name="โครงการ" sheetId="11" r:id="rId11"/>
    <sheet name="ปฏิทินการปฏิบัติ" sheetId="12" r:id="rId12"/>
    <sheet name="ภาคผนวก" sheetId="13" r:id="rId13"/>
    <sheet name="Sheet1" sheetId="14" r:id="rId14"/>
  </sheets>
  <definedNames>
    <definedName name="OLE_LINK2" localSheetId="4">'ส่วนที่ 2'!#REF!</definedName>
    <definedName name="_xlnm.Print_Area" localSheetId="6">'ข้อมูลบุคลากร'!$A$1:$N$469</definedName>
    <definedName name="_xlnm.Print_Titles" localSheetId="11">'ปฏิทินการปฏิบัติ'!$5:$6</definedName>
    <definedName name="_xlnm.Print_Titles" localSheetId="9">'สรุปงบหน้า'!$4:$6</definedName>
  </definedNames>
  <calcPr fullCalcOnLoad="1"/>
</workbook>
</file>

<file path=xl/sharedStrings.xml><?xml version="1.0" encoding="utf-8"?>
<sst xmlns="http://schemas.openxmlformats.org/spreadsheetml/2006/main" count="1814" uniqueCount="1123">
  <si>
    <t>แผนปฏิบัติราชการ</t>
  </si>
  <si>
    <t xml:space="preserve">สำนักงานคณะกรรมการการอาชีวศึกษา   </t>
  </si>
  <si>
    <t>กระทรวงศึกษาธิการ</t>
  </si>
  <si>
    <t>คำนำ</t>
  </si>
  <si>
    <t>สารบัญ</t>
  </si>
  <si>
    <t xml:space="preserve">                       ฝ่ายแผนงานและความร่วมมือ</t>
  </si>
  <si>
    <t>หน้า</t>
  </si>
  <si>
    <t>ภาคผนวก</t>
  </si>
  <si>
    <t>บทนำ</t>
  </si>
  <si>
    <t>................................................................................................................................................</t>
  </si>
  <si>
    <t xml:space="preserve">วิสัยทัศน์ </t>
  </si>
  <si>
    <t>พันธกิจ</t>
  </si>
  <si>
    <t>.............................................................................................................................................</t>
  </si>
  <si>
    <t>โครงการ</t>
  </si>
  <si>
    <t>เป้าประสงค์</t>
  </si>
  <si>
    <t>กลยุทธ์ที่ 1</t>
  </si>
  <si>
    <t>กลยุทธ์ที่ 3</t>
  </si>
  <si>
    <t>กลยุทธ์ที่ 4</t>
  </si>
  <si>
    <t>ข้อมูลด้านอาคารสถานที่</t>
  </si>
  <si>
    <t>เนื้อที่ของสถานศึกษา</t>
  </si>
  <si>
    <t>ข้าราชการ</t>
  </si>
  <si>
    <t>ลูกจ้างประจำ</t>
  </si>
  <si>
    <t>พนักงานราชการ</t>
  </si>
  <si>
    <t>ลูกจ้างชั่วคราว</t>
  </si>
  <si>
    <t>คน</t>
  </si>
  <si>
    <t>ครูผู้สอน</t>
  </si>
  <si>
    <t>รวม</t>
  </si>
  <si>
    <t>ชื่อ - สกุล</t>
  </si>
  <si>
    <t>วุฒิการศึกษา</t>
  </si>
  <si>
    <t>ปฏิบัติหน้าที่</t>
  </si>
  <si>
    <t>สอนวิชา</t>
  </si>
  <si>
    <t>(ป.เอก/โท/ตรี...)</t>
  </si>
  <si>
    <t>ป.โท</t>
  </si>
  <si>
    <t>(ข้าราชการครู และข้าราชการพลเรือน)</t>
  </si>
  <si>
    <t>สนับสนุน/ธุรการทั่วไป</t>
  </si>
  <si>
    <t>ป.ตรี</t>
  </si>
  <si>
    <t>ประเภทวิชา/สาขา</t>
  </si>
  <si>
    <t>ระดับ ปวช.</t>
  </si>
  <si>
    <t>ระดับ ปวส.</t>
  </si>
  <si>
    <t>ระดับ ป.ตรี/ปทส.</t>
  </si>
  <si>
    <t>รวมทั้งสิ้น</t>
  </si>
  <si>
    <t>ระยะสั้น</t>
  </si>
  <si>
    <t>...................................</t>
  </si>
  <si>
    <t>ผลผลิต</t>
  </si>
  <si>
    <t>ปวช.</t>
  </si>
  <si>
    <t>ปวส.</t>
  </si>
  <si>
    <t>สิ่งประดิษฐ์/หุ่นยนต์</t>
  </si>
  <si>
    <t>วิจัยสร้างองค์ความรู้</t>
  </si>
  <si>
    <t>หน่วย : บาท</t>
  </si>
  <si>
    <t xml:space="preserve"> - งบบุคลากร</t>
  </si>
  <si>
    <t xml:space="preserve"> - งบลงทุน</t>
  </si>
  <si>
    <t xml:space="preserve"> - งบเงินอุดหนุน</t>
  </si>
  <si>
    <t xml:space="preserve"> - งบรายจ่ายอื่น</t>
  </si>
  <si>
    <t xml:space="preserve">งบบุคลากร </t>
  </si>
  <si>
    <t>งบดำเนินงาน</t>
  </si>
  <si>
    <t>งบรายจ่ายอื่น</t>
  </si>
  <si>
    <t>บาท</t>
  </si>
  <si>
    <t>1. ประมาณการรายรับ</t>
  </si>
  <si>
    <t xml:space="preserve"> ก. เงินรายได้ (บกศ.) ยกมา</t>
  </si>
  <si>
    <t>2. ประมาณการรายจ่าย</t>
  </si>
  <si>
    <t>งบลงทุน</t>
  </si>
  <si>
    <t>งบเงินอุดหนุน</t>
  </si>
  <si>
    <t xml:space="preserve"> - เงินเดือน</t>
  </si>
  <si>
    <t xml:space="preserve"> - ยอดยกมาจากปีปัจจุบัน</t>
  </si>
  <si>
    <t xml:space="preserve"> - คาดว่ามีรายรับในปีต่อไป</t>
  </si>
  <si>
    <t xml:space="preserve">เงินวิทยฐานะ </t>
  </si>
  <si>
    <t>เงินประจำตำแหน่ง</t>
  </si>
  <si>
    <t>ค่าเช่าบ้าน(ขั้นต่ำ)</t>
  </si>
  <si>
    <t>ค่าเบี้ยประชุมกรรมการ</t>
  </si>
  <si>
    <t>ค่าตอบแทนพิเศษของ 3 จว.ภาคใต้</t>
  </si>
  <si>
    <t>ค่าเช่าทรัพย์สิน(ขั้นต่ำ)</t>
  </si>
  <si>
    <t>ค่าเช่ารถยนต์(ขั้นต่ำ)</t>
  </si>
  <si>
    <t>ค่าใช้จ่ายในการเดินทางไปราชการ</t>
  </si>
  <si>
    <t>ค่าซ่อมรถยนต์ราชการ</t>
  </si>
  <si>
    <t>ค่าซ่อมครุภัณฑ์</t>
  </si>
  <si>
    <t>ค่าซ่อมสิ่งก่อสร้าง</t>
  </si>
  <si>
    <t>ค่าจ้างเหมาบริการ</t>
  </si>
  <si>
    <t>ค่าเงินสมทบประกันสังคม</t>
  </si>
  <si>
    <t>วัสดุสำนักงาน</t>
  </si>
  <si>
    <t>วัสดุเชื้อเพลิงและหล่อลื่น</t>
  </si>
  <si>
    <t>วัสดุไฟฟ้าและวิทยุ</t>
  </si>
  <si>
    <t>วัสดุการศึกษา</t>
  </si>
  <si>
    <t>วัสดุงานบ้านงานครัว</t>
  </si>
  <si>
    <t>วัสดุคอมพิวเตอร์</t>
  </si>
  <si>
    <t>วัสดุยานพาหนะและขนส่ง</t>
  </si>
  <si>
    <t>ค่าโทรศัพท์</t>
  </si>
  <si>
    <t>ค่าน้ำประปา</t>
  </si>
  <si>
    <t>ค่าไฟฟ้า</t>
  </si>
  <si>
    <t xml:space="preserve">  3.1 ครุภัณฑ์</t>
  </si>
  <si>
    <t xml:space="preserve">  3.2 สิ่งก่อสร้าง</t>
  </si>
  <si>
    <t>รายการค่าใช้จ่าย/รายจ่ายตามงบประมาณ</t>
  </si>
  <si>
    <t>เงินเดือนข้าราชการ</t>
  </si>
  <si>
    <t>ค่าตอบแทนรายเดือนข้าราชการ</t>
  </si>
  <si>
    <t>ค่าจ้างลูกจ้างประจำ</t>
  </si>
  <si>
    <t xml:space="preserve"> -  งบดำเนินงาน</t>
  </si>
  <si>
    <t>เงินค่าตอบแทนนอกเวลา</t>
  </si>
  <si>
    <t>ค่าตอบแทนพิเศษขรก.และลจ.เต็มขั้น</t>
  </si>
  <si>
    <t>เงินค่าสอนพิเศษ</t>
  </si>
  <si>
    <t xml:space="preserve">          - ค่าวัสดุ</t>
  </si>
  <si>
    <t xml:space="preserve">      - ค่าตอบแทน</t>
  </si>
  <si>
    <t xml:space="preserve">      - ค่าใช้สอย</t>
  </si>
  <si>
    <t xml:space="preserve"> - อุดหนุนโครงการจัดการศึกษาตั้งแต่ระดับอนุบาลจนการศึกษาขั้นพื้นฐาน</t>
  </si>
  <si>
    <t xml:space="preserve"> - โครงการ</t>
  </si>
  <si>
    <t>เงินรายได้</t>
  </si>
  <si>
    <t>บกศ.</t>
  </si>
  <si>
    <t xml:space="preserve"> - สำรองเพื่อสนับสนุนงานนโยบาย สอศ. กระทรวง พื้นที่</t>
  </si>
  <si>
    <t>โครงการ ....................................................................................................</t>
  </si>
  <si>
    <t>ชื่อบุคคล/หน่วยงานรับผิดชอบ</t>
  </si>
  <si>
    <t>..........................................................................</t>
  </si>
  <si>
    <t>ลักษณะโครงการ</t>
  </si>
  <si>
    <t>โครงการตาม พ.ร.บ.งบประมาณ</t>
  </si>
  <si>
    <t>โครงการตามภาระงานประจำ</t>
  </si>
  <si>
    <t>โครงการพิเศษ (ไมใช้งบประมาณ สอศ.)</t>
  </si>
  <si>
    <t>ความสอดคล้อง/เชื่อมโยง/ภายใต้ ยุทธศาสตร์ นโยบาย จุดเน้น และมาตรการ</t>
  </si>
  <si>
    <t>..................................................................................................................................</t>
  </si>
  <si>
    <t>สภาพปัจจุบัน/หลักการและเหตุผล</t>
  </si>
  <si>
    <t>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</si>
  <si>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</t>
  </si>
  <si>
    <t>วัตถุประสงค์</t>
  </si>
  <si>
    <t>เพื่อ ......................................................................................................................................</t>
  </si>
  <si>
    <t>เป้าหมาย และตัวชี้วัดสำเร็จ</t>
  </si>
  <si>
    <t>เชิงปริมาณ</t>
  </si>
  <si>
    <t>6.1.1 ..................................................................................................................................</t>
  </si>
  <si>
    <t>6.1.2 ..................................................................................................................................</t>
  </si>
  <si>
    <t>เชิงคุณภาพ</t>
  </si>
  <si>
    <t>6.2.1 ..................................................................................................................................</t>
  </si>
  <si>
    <t>6.2.2 ..................................................................................................................................</t>
  </si>
  <si>
    <t>กิจกรรมและหรือขั้นตอนดำเนินการ/ระยะเวลา/สถานที่</t>
  </si>
  <si>
    <t>งบประมาณ/ทรัพยากร และแหล่งที่มา การดำเนินโครงการ</t>
  </si>
  <si>
    <t>เป็นเงินงบประมาณทั้งสิ้น</t>
  </si>
  <si>
    <t>บาท ได้แก่</t>
  </si>
  <si>
    <t>ผลที่คาดว่าได้รับ</t>
  </si>
  <si>
    <t>การติดตาม และการประเมินผล โครงการ</t>
  </si>
  <si>
    <t>ที่</t>
  </si>
  <si>
    <t>งาน/โครงการ/กิจกรรม</t>
  </si>
  <si>
    <t>งบประมาณ</t>
  </si>
  <si>
    <t>งบรายจ่าย/รายการ</t>
  </si>
  <si>
    <t>ที่ใช้</t>
  </si>
  <si>
    <t>รวมไตรมาส 1</t>
  </si>
  <si>
    <t>รวมไตรมาส 2</t>
  </si>
  <si>
    <t>รวมไตรมาส 3</t>
  </si>
  <si>
    <t>รวมไตรมาส 4</t>
  </si>
  <si>
    <t>รวมเป็นเงิน</t>
  </si>
  <si>
    <t>รวมทั้งสิ้นเป็นเงินงบประมาณ</t>
  </si>
  <si>
    <t>งานตามภาระงานประจำ</t>
  </si>
  <si>
    <t xml:space="preserve">  - ค่าครุภัณฑ์</t>
  </si>
  <si>
    <t xml:space="preserve">  - ค่าสิ่งก่อสร้าง</t>
  </si>
  <si>
    <t>โครงการตาม พ.ร.บ.ตามงบประมาณ</t>
  </si>
  <si>
    <t>ชื่อ - สกุล/</t>
  </si>
  <si>
    <t>งาน/แผนก ที่ใช้จ่าย</t>
  </si>
  <si>
    <t>โครงการพิเศษ (ไม่ใช้เงิน สอศ./สถานศึกษา)</t>
  </si>
  <si>
    <t>โครงการตามภาระงานสถานศึกษา</t>
  </si>
  <si>
    <t>(ทำหน้าที่สอน ธุรการ ทั่วไป)</t>
  </si>
  <si>
    <t xml:space="preserve"> - ค่าสาธารณูปโภค (ขั้นต่ำ)</t>
  </si>
  <si>
    <r>
      <t xml:space="preserve">เว็บไซต์    </t>
    </r>
    <r>
      <rPr>
        <sz val="16"/>
        <rFont val="TH Sarabun New"/>
        <family val="2"/>
      </rPr>
      <t>www.kabinburi.ac.th</t>
    </r>
  </si>
  <si>
    <t>วิทยาลัยการอาชีพกบินทร์บุรี</t>
  </si>
  <si>
    <t xml:space="preserve"> -</t>
  </si>
  <si>
    <t>1. นายมาโนช  แจ่มศรี</t>
  </si>
  <si>
    <t>2. นางสาวรัตนาภรณ์  จันทนา</t>
  </si>
  <si>
    <t>3. นายดิษฐพงษ์  ทรัพย์เอนก</t>
  </si>
  <si>
    <t>4. นางสาววันเพ็ญ  ถายะเดช</t>
  </si>
  <si>
    <t>5. นางสาวพรพิงค์  ก้านนาค</t>
  </si>
  <si>
    <t>6. นายเพทาย  คุ้มครอง</t>
  </si>
  <si>
    <t>9. นายดำรงรัตน์  คำลือ</t>
  </si>
  <si>
    <t>หัวหน้างานความร่วมมือ</t>
  </si>
  <si>
    <t>หัวหน้างานบุคลากร</t>
  </si>
  <si>
    <t>หัวหน้างานโครงการพิเศษฯ</t>
  </si>
  <si>
    <t>9. นายประยูร  เดือนเพ็ง</t>
  </si>
  <si>
    <t>10. นายพยนต์  เหมือนวร</t>
  </si>
  <si>
    <t>12. นางสาววิมณฑา  การทนารักษ์</t>
  </si>
  <si>
    <t>หัวหน้างานการเงิน</t>
  </si>
  <si>
    <t>หัวหน้าแผนกวิชาช่างยนต์</t>
  </si>
  <si>
    <t>หัวหน้างานวางแผนและงบประมาณ</t>
  </si>
  <si>
    <t>หัวหน้างานทะเบียน</t>
  </si>
  <si>
    <t>หัวหน้างานครูที่ปรึกษา</t>
  </si>
  <si>
    <t>หัวหน้างานศูนย์ข้อมูลสารสนเทศ</t>
  </si>
  <si>
    <t xml:space="preserve"> - ไม่มี -</t>
  </si>
  <si>
    <t>หัวหน้างานสื่อการเรียนการสอน</t>
  </si>
  <si>
    <t>หัวหน้างานบัญชี</t>
  </si>
  <si>
    <t>1. ประเภทวิชาอุตสาหกรรม</t>
  </si>
  <si>
    <t xml:space="preserve"> - สาขาวิชาช่างไฟฟ้ากำลัง</t>
  </si>
  <si>
    <t xml:space="preserve"> - สาขาวิชาช่างอิเล็กทรอนิกส์</t>
  </si>
  <si>
    <t>2. ประเภทวิชาพาณิชยกรรม</t>
  </si>
  <si>
    <t xml:space="preserve"> - สาขาวิชาการบัญชี</t>
  </si>
  <si>
    <t xml:space="preserve"> - สาขาวิชาคอมพิวเตอร์ธุรกิจ</t>
  </si>
  <si>
    <t xml:space="preserve"> - สาขาวิชาธุรกิจค้าปลีก</t>
  </si>
  <si>
    <t xml:space="preserve"> - สาขาวิชาช่างซ่อมบำรุง/ติดตั้งและบำรุงรักษา</t>
  </si>
  <si>
    <t>อาคารอำนวยการ</t>
  </si>
  <si>
    <t xml:space="preserve">  ปีที่ได้  2542</t>
  </si>
  <si>
    <t>จำนวน 1 หลัง</t>
  </si>
  <si>
    <t xml:space="preserve">อาคารเรียน </t>
  </si>
  <si>
    <t xml:space="preserve">จำนวน 1 หลัง </t>
  </si>
  <si>
    <t xml:space="preserve">10 ห้อง </t>
  </si>
  <si>
    <t xml:space="preserve"> -  ห้อง </t>
  </si>
  <si>
    <t>โรงฝึกงาน</t>
  </si>
  <si>
    <t>บ้านพักผู้บริหารโรงเรียน 7-8</t>
  </si>
  <si>
    <t>บ้านพักครู ขนาด 4 ยูนิต</t>
  </si>
  <si>
    <t>อาคารเรียนตึกช่างอุตสาหกรรม</t>
  </si>
  <si>
    <t>อาคารศูนย์วิทยบริการพร้อมครุภัณฑ์</t>
  </si>
  <si>
    <t xml:space="preserve">  ปีที่ได้  2556</t>
  </si>
  <si>
    <t xml:space="preserve"> - ค่าตอบแทน</t>
  </si>
  <si>
    <t xml:space="preserve"> - ค่าใช้สอย</t>
  </si>
  <si>
    <t xml:space="preserve"> - ค่าวัสดุ</t>
  </si>
  <si>
    <t xml:space="preserve"> - ค่าสาธารณูปโภค</t>
  </si>
  <si>
    <t xml:space="preserve"> - ค่าครุภัณฑ์ทางการศึกษา</t>
  </si>
  <si>
    <t xml:space="preserve"> - ค่าครุภัณฑ์ที่ดิน สิ่งก่อสร้าง</t>
  </si>
  <si>
    <t xml:space="preserve"> - ค่าวิทยฐานะ</t>
  </si>
  <si>
    <t xml:space="preserve"> - ค่าครองชีพ </t>
  </si>
  <si>
    <t xml:space="preserve"> - เงินเดือนครูพิเศษ </t>
  </si>
  <si>
    <t>กลยุทธ์ที่ 5</t>
  </si>
  <si>
    <t xml:space="preserve"> </t>
  </si>
  <si>
    <t>-</t>
  </si>
  <si>
    <t xml:space="preserve">             </t>
  </si>
  <si>
    <t>จังหวัดปราจีนบุรี</t>
  </si>
  <si>
    <t>ให้มีประสิทธิภาพและเกิดประสิทธิผลยิ่งขึ้นไป</t>
  </si>
  <si>
    <t>รวบรวมข้อมูลการบริหารงานของสถานศึกษา การบริการด้านงบประมาณและการเงิน ตลอดจนกิจกรรมและ</t>
  </si>
  <si>
    <t>ของสถานศึกษา ตลอดจนสอดคล้องกับยุทธศาสตร์ และมาตรการของสำนักงานคณะกรรมการการอาชีวศึกษา</t>
  </si>
  <si>
    <t xml:space="preserve">                      วิทยาลัยการอาชีพกบินทร์บุรี</t>
  </si>
  <si>
    <t xml:space="preserve">             ท้ายนี้   หวังเป็นอย่างยิ่งว่าเอกสารฉบับนี้ จะเป็นประโยชน์ในการวางแผนและพัฒนาการบริหาร</t>
  </si>
  <si>
    <t>โครงการที่สนับสนุนและส่งเสริมให้การบริหารงานบรรลุตามวัตถุประสงค์ วิสัยทัศน์ พันธกิจ และ ยุทธศาสตร์</t>
  </si>
  <si>
    <r>
      <t xml:space="preserve">ที่ตั้งสถานศึกษา   </t>
    </r>
    <r>
      <rPr>
        <sz val="16"/>
        <rFont val="TH Sarabun New"/>
        <family val="2"/>
      </rPr>
      <t xml:space="preserve">เลขที่ 202   หมู่ที่ 3   ถนนฉะเชิงเทรา-นครราชสีมา   ตำบลลาดตะเคียน </t>
    </r>
  </si>
  <si>
    <t>โรงอาหาร หอประชุม</t>
  </si>
  <si>
    <t xml:space="preserve">  ปีที่ได้  2557</t>
  </si>
  <si>
    <t>อาคารเรียนและปฏิบัติการ</t>
  </si>
  <si>
    <t>1.โครงการสนับสนุนค่าใช้จ่ายตั้งแต่ระดับอนุบาลจนจบการศึกษาขั้นพื้นฐาน</t>
  </si>
  <si>
    <t>2.โครงการศูนย์ซ่อมสร้างชุมชน (Fix It Center)</t>
  </si>
  <si>
    <t>3.โครงการสร้างผู้ประกอบการใหม่</t>
  </si>
  <si>
    <t>4.โครงการเสริมสร้างคุณธรรม จริยธรรม และธรรมาภิบาลในสถานศึกษา</t>
  </si>
  <si>
    <t xml:space="preserve">ค่าตอบแทนพนักงานราชการ </t>
  </si>
  <si>
    <t xml:space="preserve"> - ค่าตอบแทนพนักงานราชการ</t>
  </si>
  <si>
    <t>งานพัสดุกลาง</t>
  </si>
  <si>
    <t>เงินอื่น ๆ (ค่าจ้างชั่วคราว)</t>
  </si>
  <si>
    <t>ค่าไปรษณีย์โทรเลข</t>
  </si>
  <si>
    <t>วัสดุโฆษณาและประชาสัมพันธ์</t>
  </si>
  <si>
    <t xml:space="preserve">วัสดุก่อสร้าง </t>
  </si>
  <si>
    <t>วัสดุงานอาคารสถานที่</t>
  </si>
  <si>
    <t xml:space="preserve"> -ไม่มี-</t>
  </si>
  <si>
    <t xml:space="preserve"> - โครงการตามภาระงานสถานศึกษา</t>
  </si>
  <si>
    <t xml:space="preserve">6.  โครงการอาชีวศึกษาร่วมด้วยช่วยประชาชนตรวจรถก่อนใช้ปลอดภัยแน่นอน </t>
  </si>
  <si>
    <t xml:space="preserve">7.โครงการลดปัญหาการออกกลางคันของผู้เรียนอาชีวศึกษา </t>
  </si>
  <si>
    <t xml:space="preserve"> - สาขาวิชาช่างยนต์/เครื่องกล</t>
  </si>
  <si>
    <t>เจ้าหน้าที่งานพัสดุ</t>
  </si>
  <si>
    <t>เจ้าหน้าที่งานการเงิน</t>
  </si>
  <si>
    <t>เจ้าหน้าที่งานวางแผนและงบประมาณ</t>
  </si>
  <si>
    <t>เจ้าหน้าที่งานปกครอง</t>
  </si>
  <si>
    <t>เจ้าหน้าที่งานบัญชี</t>
  </si>
  <si>
    <t>เจ้าหน้าที่งานทะเบียน</t>
  </si>
  <si>
    <t>เจ้าหน้าที่งานวิทยบริการฯ</t>
  </si>
  <si>
    <t>พนักงานขับรถ</t>
  </si>
  <si>
    <t>คนงาน</t>
  </si>
  <si>
    <t>คนสวน</t>
  </si>
  <si>
    <t>แม่บ้าน</t>
  </si>
  <si>
    <t>ป.4</t>
  </si>
  <si>
    <t>งบรายจ่ายอื่น  (ยอดประมาณการ)</t>
  </si>
  <si>
    <t>รวมทั้งสิ้น เป็นเงิน</t>
  </si>
  <si>
    <t xml:space="preserve"> - * ค่าใช้จ่ายโครงการ/แผนงาน</t>
  </si>
  <si>
    <t xml:space="preserve"> - * ค่าใช้จ่ายอื่นๆ (สำรองฉุกเฉิน)</t>
  </si>
  <si>
    <t>ม.ศ.3</t>
  </si>
  <si>
    <r>
      <t xml:space="preserve">โทรสาร      </t>
    </r>
    <r>
      <rPr>
        <sz val="16"/>
        <rFont val="TH Sarabun New"/>
        <family val="2"/>
      </rPr>
      <t>โทร. 037-625-224</t>
    </r>
  </si>
  <si>
    <r>
      <t xml:space="preserve">โทรศัพท์     </t>
    </r>
    <r>
      <rPr>
        <sz val="16"/>
        <rFont val="TH Sarabun New"/>
        <family val="2"/>
      </rPr>
      <t>โทร. 037-625-220</t>
    </r>
  </si>
  <si>
    <t>10. นางสาวธนภรณ์  บุตรสมบัติ</t>
  </si>
  <si>
    <t>11.นางศิรินทร์ทิพย์   ทองบุราณ</t>
  </si>
  <si>
    <t xml:space="preserve"> - เงินเดือนเจ้าหน้าที่ แม่บ้าน คนงาน คนสวน</t>
  </si>
  <si>
    <t xml:space="preserve"> -โครงการสำรองฉุกเฉิน/อื่นๆ</t>
  </si>
  <si>
    <t>กลยุทธ์ที่ 6</t>
  </si>
  <si>
    <t>หัวหน้าแผนกวิชาช่างซ่อมบำรุง</t>
  </si>
  <si>
    <t>เจ้าหน้าที่งานกิจกรรมฯ</t>
  </si>
  <si>
    <t xml:space="preserve">ของ      </t>
  </si>
  <si>
    <t>ผลิตและพัฒนาทรัพยากรบุคคลที่มีคุณภาพตามพัฒนาการวิชาอาชีพ</t>
  </si>
  <si>
    <t>สร้างสรรค์ผลงานนวัตกรรมที่มีคุณค่าต่อการใช้งานและการแข่งขัน</t>
  </si>
  <si>
    <t>บริการวิชาการ วิชาชีพ ด้วยหลักจิตสำนึกต่อสังคม</t>
  </si>
  <si>
    <t>บริหารจัดการเชิงรุกบนพื้นฐานหลักธรรมมาภิบาล</t>
  </si>
  <si>
    <t>ยุทธศาสตร์ที่ 1</t>
  </si>
  <si>
    <t>เสริมสร้างวิชาการให้เข้มแข็งเท่าทันพัฒนาการโลกอาชีพ</t>
  </si>
  <si>
    <t>เพื่อพัฒนาคุณภาพผู้เรียน</t>
  </si>
  <si>
    <t>ผู้สำเร็จการศึกษามีคุณภาพเป็นที่ยอมรับของชุมชนและตลาดแรงงาน</t>
  </si>
  <si>
    <t>พัฒนาหลักสูตรรายวิชาให้สอดคล้องกับการพัฒนาการวิชาอาชีพปัจจุบัน</t>
  </si>
  <si>
    <t>กลยุทธ์ที่ 2</t>
  </si>
  <si>
    <t>พัฒนากิจกรรมการจัดการเรียนการสอนด้วยหลัก 3R 8C</t>
  </si>
  <si>
    <t>ส่งเสริมความร่วมมือ/ระดมทรัพยากรเพื่อพัฒนาผู้เรียน</t>
  </si>
  <si>
    <t>พัฒนาระบบการช่วยเหลือผู้เรียนให้มีคุณภาพตามจรรยาบรรณวิชาชีพ</t>
  </si>
  <si>
    <t>ปลูกฝังการฝึกการเรียนรู้ด้วยตนเอง</t>
  </si>
  <si>
    <t>พัฒนาระบบการสอบมาตรฐานวิชาชีพให้เป็นที่ยอมรับของสังคม</t>
  </si>
  <si>
    <t>ยุทธศาสตร์ที่ 2</t>
  </si>
  <si>
    <t>ครูจัดกิจกรรมการเรียนการสอนให้ผู้เรียนเกิดองค์ความรู้ ก่อเกิดผลผลิตเป็น</t>
  </si>
  <si>
    <t>พัฒนาชุมชน</t>
  </si>
  <si>
    <t>จัดระบบวิธีการ ขั้นตอนการสร้างองค์ความรู้ด้านนวัตกรรมให้ครูและผู้เรียน</t>
  </si>
  <si>
    <t>สอดคล้อง 5 แผนเก่ง</t>
  </si>
  <si>
    <t>ส่งเสริมสนับสนุนการสร้างนวัตกรรมเพื่อการพัฒนาการสอน พัฒนางานและ</t>
  </si>
  <si>
    <t>ยุทธศาสตร์ที่ 3</t>
  </si>
  <si>
    <t>จัดระบบการบริการวิชาชีพที่มีคุณภาพแก่ผู้มีพระคุณ</t>
  </si>
  <si>
    <t>(แผนกวิชา, วิทยาลัย, โรงเรียนเดิม, ชุมชน)</t>
  </si>
  <si>
    <t>ส่งเสริมกิจกรรมบริการที่มีคุณภาพเพื่อพัฒนาสภาพแวดล้อมภายในองค์กร</t>
  </si>
  <si>
    <t>ยุทธศาสตร์ที่ 4</t>
  </si>
  <si>
    <t>สืบสานศิลปวัฒนธรรมประเพณีอันดีงามของไทย นำสู่การ</t>
  </si>
  <si>
    <t>ประพฤติปฏิบัติ เพื่อสร้างคุณธรรมอัตลักษณ์และภาวะผู้นำ</t>
  </si>
  <si>
    <t>แก่ผู้เรียน</t>
  </si>
  <si>
    <t>ผู้เรียนซึมซับศิลปวัฒนธรรมประเพณีอันดีงาม โดยการร่วมปฏิบัติกิจกรรม</t>
  </si>
  <si>
    <t>คุณธรรมร่วมกัน ก่อเกิดภาวะผู้นำ ออกไปอยู่ร่วมกับสังคมอย่างมีความสุข</t>
  </si>
  <si>
    <t>จัดกิจกรรมส่งเสริมศิลปวัฒนธรรมประเพณีอันดีงามของไทย โดยมุ่งเน้นผู้เรียน</t>
  </si>
  <si>
    <t>เป็นผู้ดำเนินการ สอดคล้อง 5 แผนดี</t>
  </si>
  <si>
    <t>ยุทธศาสตร์ที่ 5</t>
  </si>
  <si>
    <t>เพื่อการพัฒนาผู้เรียน บุคลากร และองค์กรอย่างต่อเนื่อง</t>
  </si>
  <si>
    <t>พัฒนาบุคลากรและเทคโนโลยีเพื่อการพัฒนาผู้เรียนและพัฒนางาน</t>
  </si>
  <si>
    <t>พัฒนาสิ่งแวดล้อมให้เอื้อต่อการจัดการเรียนการสอน และการปฏิบัติงาน</t>
  </si>
  <si>
    <t>ตัวชี้วัดที่ 1</t>
  </si>
  <si>
    <t>ระดับคุณภาพในการจัดทำแผนการจัดการเรียนรู้รายวิชาให้สอดคล้องกับ</t>
  </si>
  <si>
    <t>ความต้องการของสถานประกอบการ</t>
  </si>
  <si>
    <t>ตัวชี้วัดที่ 2</t>
  </si>
  <si>
    <t>ตัวชี้วัดที่ 3</t>
  </si>
  <si>
    <t>ระดับคุณภาพในการฝึกอบรมหลักสูตรวิชาชีพระยะสั้นให้สอดคล้องกับ</t>
  </si>
  <si>
    <t>ความต้องการของชุมชน</t>
  </si>
  <si>
    <t>ร้อยละของครูผู้สอนที่จัดการเรียนการสอนด้วยหลัก 3R 8C</t>
  </si>
  <si>
    <t>ร้อยละของครูผู้สอนที่จัดทำสื่อการเรียนการสอนที่หลากหลาย</t>
  </si>
  <si>
    <t>ร้อยละของผู้เรียนที่เข้าร่วมกิจกรรมโครงการวิทยาศาสตร์</t>
  </si>
  <si>
    <t>ระดับคุณภาพในการร่วมมือกับสถานประกอบการในการจัดการเรียนการสอน</t>
  </si>
  <si>
    <t>ระดับความพึงพอใจของสถานประกอบการ หน่วยงาน ชุมชน ที่มีต่อนักเรียน</t>
  </si>
  <si>
    <t>นักศึกษาฝึกอาชีพ</t>
  </si>
  <si>
    <t>ร้อยละของผู้เรียนที่เข้าร่วมอบรมโดยวิทยากรภายนอก</t>
  </si>
  <si>
    <t>ระดับการพัฒนาปรับปรุงการวัดและประเมินผลตารางแสดงความก้าวหน้า</t>
  </si>
  <si>
    <t>ร้อยละของรายวิชาที่ใช้สื่อในการจัดการเรียนการสอนที่หลากหลาย</t>
  </si>
  <si>
    <t>ตัวชี้วัดที่ 4</t>
  </si>
  <si>
    <t>ระดับคุณภาพของระบบการดูแลและช่วยเหลือผู้เรียน</t>
  </si>
  <si>
    <t>ระดับคุณภาพของสาขางานที่ส่งเสริมผู้เรียนเข้าใช้บริการศูนย์วิทยบริการ</t>
  </si>
  <si>
    <t>ระดับคุณภาพของการส่งเสริมการปลูกฝังการรักการอ่านของผู้เรียน</t>
  </si>
  <si>
    <t>ระดับคุณภาพในการพัฒนาระบบการบริการศูนย์วิทยบริการ</t>
  </si>
  <si>
    <t>ร้อยละของผู้เรียนที่ได้รับการปลูกฝังการฝึกการเรียนรู้ด้วยตนเอง</t>
  </si>
  <si>
    <t>ระดับคุณภาพความร่วมมือกับหน่วยงานภายนอกในการสอบมาตรฐานวิชาชีพ</t>
  </si>
  <si>
    <t>ร้อยละของผู้สำเร็จการศึกษาที่ผ่านการสอบมาตรฐานฝีมือแรงงาน</t>
  </si>
  <si>
    <t>ระดับคุณภาพในการบริหารจัดการในการสร้างองค์ความรู้ด้านนวัตกรรม</t>
  </si>
  <si>
    <t>สิ่งประดิษฐ์ งานสร้างสรรค์ หรืองานวิจัยให้แก่ครู</t>
  </si>
  <si>
    <t>สิ่งประดิษฐ์ งานสร้างสรรค์ หรืองานวิจัยให้แก่ผู้เรียน</t>
  </si>
  <si>
    <t>มาตรฐานสู่สากล</t>
  </si>
  <si>
    <t>ระดับคุณภาพในการสร้างนวัตกรรม สิ่งประดิษฐ์ งานสร้างสรรค์ หรืองาน</t>
  </si>
  <si>
    <t>วิจัย เพื่อพัฒนาการสอน พัฒนางาน และพัฒนาชุมชน ของครูผู้สอน</t>
  </si>
  <si>
    <t>วิจัย เพื่อพัฒนาการสอน พัฒนางาน และพัฒนาชุมชน ของผู้เรียน</t>
  </si>
  <si>
    <t>ระดับคุณภาพในการกำกับติดตามการสร้างองค์ความรู้ การสร้างนวัตกรรม</t>
  </si>
  <si>
    <t>และการนำนวัตกรรมไปใช้งาน ของครูผู้สอน</t>
  </si>
  <si>
    <t>และการนำนวัตกรรมไปใช้งาน ของผู้เรียน</t>
  </si>
  <si>
    <t>ร้อยละของแผนกวิชาที่ส่งเสริมกิจกรรมบริการวิชาการวิชาชีพแก่ผู้เรียน</t>
  </si>
  <si>
    <t>ระดับคุณภาพในการบริการวิชาการ วิชาชีพ ในสถานศึกษา</t>
  </si>
  <si>
    <t>ร้อยละของผู้เรียนบริการวิชาการวิชาชีพ ภายนอกสถานศึกษา</t>
  </si>
  <si>
    <t>ร้อยละของครูผู้สอนในการจัดอบรมการบริการวิชาการวิชาชีพแก่ชุมชน</t>
  </si>
  <si>
    <t>ระดับคุณภาพในการปลูกฝังจิตสำนึกด้านการอนุรักษ์สิ่งแวดล้อม</t>
  </si>
  <si>
    <t>ระดับคุณภาพในการดำเนินโครงงานคุณธรรมจริยธรรมของผู้เรียน</t>
  </si>
  <si>
    <t>ระดับคุณภาพในการดำเนินโครงงานคุณธรรมจริยธรรมของครูและบุคลากร</t>
  </si>
  <si>
    <t>ระดับคุณภาพในการบริหารจัดการระบบฐานข้อมูลสารสนเทศ</t>
  </si>
  <si>
    <t>ร้อยละของครูผู้สอนและบุคลากรที่ได้รับการพัฒนาศักยภาพในด้านการ</t>
  </si>
  <si>
    <t>ปฏิบัติงาน</t>
  </si>
  <si>
    <t>ตัวบ่งชี้ที่ 3</t>
  </si>
  <si>
    <t>ร้อยละของครูผู้สอนและบุคลากรที่นำเทคโนโลยีสารสนเทศมาใช้เพื่อการ</t>
  </si>
  <si>
    <t>พัฒนาผู้เรียนและพัฒนางาน</t>
  </si>
  <si>
    <t>ระดับคุณภาพการพัฒนาและดูแลสภาพแวดล้อม ภูมิทัศน์ของสถานศึกษา</t>
  </si>
  <si>
    <t>ระดับคุณภาพในการพัฒนาอาคารสถานที่ ให้เอื้อต่อการจัดการเรียนการ</t>
  </si>
  <si>
    <t>สอน และการปฏิบัติงาน</t>
  </si>
  <si>
    <t>ระดับคุณภาพในการบริหารจัดการด้านการประหยัดพลังงานภายใน</t>
  </si>
  <si>
    <t>สถานศึกษา</t>
  </si>
  <si>
    <t>ระดับคุณภาพในระบบการประกันคุณภาพภายใน</t>
  </si>
  <si>
    <t>ระดับคุณภาพของกระบวนการมีส่วนร่วมในการวางแผนการปฏิบัติงานของ</t>
  </si>
  <si>
    <t>บุคลากรภายในสถานศึกษา</t>
  </si>
  <si>
    <t>ระดับคุณภาพในการปลูกจิตสำนึกด้านปรัชญาของเศรษฐกิจพอเพียง</t>
  </si>
  <si>
    <t>เศรษฐกิจพอเพียง</t>
  </si>
  <si>
    <t>ส่งเสริมกระบวนการมีส่วนร่วมในการปฏิบัติงาน ตามหลักประกันคุณภาพ</t>
  </si>
  <si>
    <t>ระดับคุณภาพในการจัดการเรียนการสอนให้สอดคล้องหลักปรัชญาของ</t>
  </si>
  <si>
    <t>9.ว่าที่ ร.ต.ศิริพงษ์  แพร่ศิริพุฒิพงศ์</t>
  </si>
  <si>
    <t>ของผู้เรียน</t>
  </si>
  <si>
    <t>5. โครงการตามมาตรการเพิ่มศักยภาพตามเศรษฐกิจ</t>
  </si>
  <si>
    <t>คุณธรรมอัตลักษณ์ของสถานศึกษา</t>
  </si>
  <si>
    <t>"มีวินัย  จิตอาสา  ใฝ่เรียนรู้"</t>
  </si>
  <si>
    <r>
      <t>ชื่อสถานศึกษา</t>
    </r>
    <r>
      <rPr>
        <sz val="16"/>
        <rFont val="TH Sarabun New"/>
        <family val="2"/>
      </rPr>
      <t xml:space="preserve">    วิทยาลัยการอาชีพกบินทร์บุรี</t>
    </r>
  </si>
  <si>
    <r>
      <t xml:space="preserve">ชื่อภาษาอังกฤษ   </t>
    </r>
    <r>
      <rPr>
        <sz val="16"/>
        <rFont val="TH Sarabun New"/>
        <family val="2"/>
      </rPr>
      <t>Kabinburi Industrial and Community Education College</t>
    </r>
  </si>
  <si>
    <r>
      <t xml:space="preserve">อีเมล       </t>
    </r>
    <r>
      <rPr>
        <sz val="16"/>
        <rFont val="TH Sarabun New"/>
        <family val="2"/>
      </rPr>
      <t>kabinburi@hotmail.com</t>
    </r>
  </si>
  <si>
    <t xml:space="preserve">                   อำเภอกบินทร์บุรี  จังหวัดปราจีนบุรี  รหัส 25110</t>
  </si>
  <si>
    <t>ระดับคุณภาพในการส่งเสริมการเรียนรู้และความสามารถทางวิชาการให้มี</t>
  </si>
  <si>
    <t>กิจกรรมการสอนรายวิชา</t>
  </si>
  <si>
    <t>พัฒนาระบบการสร้างองค์ความรู้ด้านนวัตกรรมควบคู่</t>
  </si>
  <si>
    <t>และพัฒนาชุมชน</t>
  </si>
  <si>
    <t>นวัตกรรมเพื่อการพัฒนาการจัดการเรียนการสอน พัฒนากระบวนการทำงาน</t>
  </si>
  <si>
    <t>การนำนวัตกรรมไปใช้งาน</t>
  </si>
  <si>
    <t>พัฒนาระบบกำกับติดตามการสร้างองค์ความรู้ การสร้างนวัตกรรมและ</t>
  </si>
  <si>
    <t>กตัญญูต่อผู้มีพระคุณ</t>
  </si>
  <si>
    <t>ปลูกฝังการเรียนวิชาชีพ มุ่งเน้นการปฏิบัติงานได้จริง ผู้เรียนมีจิตสำนึก</t>
  </si>
  <si>
    <t>ใกล้เคียงวิทยาลัย</t>
  </si>
  <si>
    <t>ส่งเสริมกิจกรรมบริการที่มีคุณภาพเพื่อพัฒนาวัด โรงเรียน หรือชุมชน</t>
  </si>
  <si>
    <t>ระดับคุณภาพในการจัดกิจกรรมปลูกฝังจิตสำนึกการรักชาติ เทิดทูน</t>
  </si>
  <si>
    <t>ระบอบประชาธิปไตย</t>
  </si>
  <si>
    <t>พระมหากษัตริย์ ทำนุบำรุงศาสนา ศิลปะวัฒนธรรม และการปกครอง</t>
  </si>
  <si>
    <t>การมีภาวะผู้นำ</t>
  </si>
  <si>
    <t>ระดับคุณภาพในการส่งเสริมกิจกรรมด้านกีฬาและนันทนาการ ส่งเสริม</t>
  </si>
  <si>
    <t>เป็นหลักในการดำเนินการ</t>
  </si>
  <si>
    <t>จัดระบบ PDCA เรื่องคุณธรรมอัตลักษณ์ให้ครูและผู้เรียน โดยเน้นผู้เรียน</t>
  </si>
  <si>
    <t>การมีส่วนร่วม</t>
  </si>
  <si>
    <t>บริหารจัดการเชิงรุกโดยพึ่งพาเทคโนโลยีและด้านกระบวน</t>
  </si>
  <si>
    <t>งานวิจัยฯ</t>
  </si>
  <si>
    <t>งานความร่วมมือ</t>
  </si>
  <si>
    <t>ทุกขั้นตอน (PDCA) บนพื้นฐานหลักปรัชญาของเศรษฐกิจพอเพียง</t>
  </si>
  <si>
    <t>โครงการพัฒนาระบบงานบัญชีตามหลักปรัชญาของเศรษฐกิจพอเพียง</t>
  </si>
  <si>
    <t>งานบัญชี</t>
  </si>
  <si>
    <t>งานการเงิน</t>
  </si>
  <si>
    <t>งานบุคลากร</t>
  </si>
  <si>
    <t>งานทะเบียน</t>
  </si>
  <si>
    <t>งานประชาสัมพันธ์</t>
  </si>
  <si>
    <t>โครงการพัฒนาห้องโสตทัศนูปกรณ์ วิทยาลัยการอาชีพกบินทร์บุรี</t>
  </si>
  <si>
    <t>แผนกวิชาช่างยนต์</t>
  </si>
  <si>
    <t>ก</t>
  </si>
  <si>
    <t>ข</t>
  </si>
  <si>
    <t>ค</t>
  </si>
  <si>
    <t>ง</t>
  </si>
  <si>
    <t>คำสั่งวิทยาลัยการอาชีพกบินทร์บุรี เรื่องแต่งตั้งคณะกรรมการดำเนินการจัดทำแผนปฏิบัติราชการ</t>
  </si>
  <si>
    <t>ระดับคุณภาพในการบริการวิชาการวิชาชีพ เพื่อพัฒนาวัด โรงเรียนหรือชุมชน</t>
  </si>
  <si>
    <t>ปลูกฝังศิลปวัฒนธรรม ประเพณีอันดีงามของไทย และหลักปรัชญาของเศรษฐกิจพอเพียง</t>
  </si>
  <si>
    <t>1.</t>
  </si>
  <si>
    <t>2.</t>
  </si>
  <si>
    <t>3.</t>
  </si>
  <si>
    <t>4.</t>
  </si>
  <si>
    <t>5.</t>
  </si>
  <si>
    <t>ของสถานศึกษาที่โดดเด่น เป็นที่พึ่งของชุมชน ดำรงชีวิตสอดคล้องกับหลักปรัชญาของเศรษฐกิจพอเพียง</t>
  </si>
  <si>
    <t xml:space="preserve">      วิทยาลัยการอาชีพกบินทร์บุรีเป็นแหล่งความรู้ด้านวิชาชีพ  ผู้เรียนเป็นคนดี คนเก่ง มีศักยภาพตามคุณธรรมอัตลักษณ์</t>
  </si>
  <si>
    <t xml:space="preserve"> - ประกันสังคมพนักงานราชการ</t>
  </si>
  <si>
    <t>1) ภาษาไทยพื้นฐาน</t>
  </si>
  <si>
    <t>1) เศรษฐศาสตร์เบื้องต้น</t>
  </si>
  <si>
    <t>8. นายวีระชัย   พารีวงค์</t>
  </si>
  <si>
    <t>หัวหน้างานหลักสูตรฯ</t>
  </si>
  <si>
    <t>1) โครงงานวิทยาศาสตร์</t>
  </si>
  <si>
    <t>6) ฝึกงาน</t>
  </si>
  <si>
    <t>7. นายดำรงรัตน์  คำลือ</t>
  </si>
  <si>
    <t>8. นายสาโรจน์ ซื่อสัตย์</t>
  </si>
  <si>
    <t>2) งานวัดละเอียดช่างยนต์</t>
  </si>
  <si>
    <t>10. นางอมรรัตน์ คุ้มครอง</t>
  </si>
  <si>
    <t>1) พลศึกษาเพื่อพัฒนาสุขภาพ</t>
  </si>
  <si>
    <t>หัวหน้างานวัดผลและประเมินผล</t>
  </si>
  <si>
    <t>หัวหน้างานประกันคุณภาพฯ</t>
  </si>
  <si>
    <t>หัวหน้าแผนกวิชาเทคนิคพื้นฐาน</t>
  </si>
  <si>
    <t>1) หน้าที่พลเมืองและศีลธรรม</t>
  </si>
  <si>
    <t>2) คอมพิวเตอร์และสารสนเทศเพื่องานอาชีพ</t>
  </si>
  <si>
    <t>1) อาชีวอนามัยและความปลอดภัย</t>
  </si>
  <si>
    <t>4) กลศาสตร์วิศวกรรม</t>
  </si>
  <si>
    <t>1) งานเครื่องมือกลเบื้องต้น</t>
  </si>
  <si>
    <t>ผู้ช่วยงานแนะแนวอาชีพฯ</t>
  </si>
  <si>
    <t>หัวหน้างานกิจกรรมฯ</t>
  </si>
  <si>
    <t>1. นางสาวณัฐชญา  เจริญผล</t>
  </si>
  <si>
    <t>2. นางสาวนารีรัตน์  เพียช่อ</t>
  </si>
  <si>
    <t>3. นายฉัตรชัย เนียรมงคล</t>
  </si>
  <si>
    <t>4.นายสมชาติ   หุ้นส่วน</t>
  </si>
  <si>
    <t>5. นายสุชิน อ้วนอ่อน</t>
  </si>
  <si>
    <t>6. นายเด่นศักดิ์    อินตาคำ</t>
  </si>
  <si>
    <t>5. นายเพทาย  คุ้มครอง</t>
  </si>
  <si>
    <t>6. นางพรพิงค์ จันทร์แม้น</t>
  </si>
  <si>
    <t>หัวหน้างานบริหารงานทั่วไป</t>
  </si>
  <si>
    <t>ผู้ช่วยงานกิจกรรมฯ</t>
  </si>
  <si>
    <t>หัวหน้างานสวัสดิการฯ</t>
  </si>
  <si>
    <t>หัวหน้างานปกครอง</t>
  </si>
  <si>
    <t>11. นายธวัชชัย  สำเภา</t>
  </si>
  <si>
    <t>1. นายพันธ์ศักดิ์ สุวรรณโสภา</t>
  </si>
  <si>
    <t>2. นางสาวประไพ  พนมเขตต์</t>
  </si>
  <si>
    <t>3. นางสาวสุจิตรา  นารีรักษ์</t>
  </si>
  <si>
    <t xml:space="preserve">4. นายดุสิต  พรมภักดิ์ </t>
  </si>
  <si>
    <t>5. นายศักดิ์รวี  สุวัฒนารัตน์</t>
  </si>
  <si>
    <t xml:space="preserve">6. นายชลาธิป  ดุษฎีโสภณ    </t>
  </si>
  <si>
    <t>8. นายคธาวุฒิ  จันทิมา</t>
  </si>
  <si>
    <t>10. นางสาววารุณี  ทับสวัสดิ์</t>
  </si>
  <si>
    <t>11. นางสาวสุนทรา ทิพย์นางรอง</t>
  </si>
  <si>
    <t>12. นางสาวกัญยาณี แซ่เลี่ยว</t>
  </si>
  <si>
    <t xml:space="preserve">13. นางสาวชญานิศ  วงศ์ทิมารัตน์     </t>
  </si>
  <si>
    <t>หัวหน้างานประชาสัมพันธ์</t>
  </si>
  <si>
    <t>เจ้าหน้าที่งานแนะแนวอาชีพฯ</t>
  </si>
  <si>
    <t>ร้อยละของผู้เรียนที่เข้าร่วมการบริการวิชาการวิชาชีพภายในสถานศึกษาและชุมชน</t>
  </si>
  <si>
    <t>ระดับความพึงพอใจของสถานประกอบการ ชุมชน ต่อผู้เรียน และผู้สำเร็จการศึกษา</t>
  </si>
  <si>
    <t>ร้อยละการพัฒนาปรับปรุงแผนการเรียนรายวิชาให้สอคล้องกับวิชาอาชีพปัจจุบัน</t>
  </si>
  <si>
    <t>โครงการอบรมพัฒนาศักยภาพครูและบุคลากรทางการศึกษา วิทยาลัยการอาชีพกบินทร์บุรี</t>
  </si>
  <si>
    <t>โครงการพัฒนาระบบงานพัสดุ ตามหลักปรัชญาเศรษฐกิจพอเพียง วิทยาลัยการอาชีพกบินทร์บุรี</t>
  </si>
  <si>
    <t>โครงการพัฒนาระบบงานการเงิน และเพิ่มประสิทธิภาพบุคลากรในการทำงาน ตามหลักปรัชญาเศรษฐกิจพอเพียง</t>
  </si>
  <si>
    <t>โครงการพี่น้องจิตอาสาพัฒนาห้องคอมพิวเตอร์และระบบอินเทอร์เน็ต</t>
  </si>
  <si>
    <t>โครงการประเมินมาตรฐานวิชาชีพ นักเรียน นักศึกษา วิทยาลัยการอาชีพกบินทร์บุรี</t>
  </si>
  <si>
    <t>โครงการติวเตอร์ V-NET วิทยาลัยการอาชีพกบินทร์บุรี</t>
  </si>
  <si>
    <t>โครงการทดสอบประมวลความรู้ นักเรียน นักศึกษา วิทยาลัยการอาชีพกบินทร์บุรี</t>
  </si>
  <si>
    <t>แผนกวิชาช่างซ่อมบำรุง</t>
  </si>
  <si>
    <t>ผู้ช่วยงานกิจกรรมนักเรียน นักศึกษา</t>
  </si>
  <si>
    <t>รองหัวหน้างานสวัสดิการฯ</t>
  </si>
  <si>
    <t>ครูแผนกวิชาสามัญสัมพันธ์</t>
  </si>
  <si>
    <t>ครูแผนกวิชาช่างยนต์</t>
  </si>
  <si>
    <t>ครูแผนกวิชาช่างไฟฟ้ากำลัง</t>
  </si>
  <si>
    <t>ครูแผนกวิชาช่างซ่อมบำรุง</t>
  </si>
  <si>
    <t>หัวหน้างานอาชีวศึกษาระบบทวิภาคี</t>
  </si>
  <si>
    <t>จ</t>
  </si>
  <si>
    <t>หัวหน้างานพัสดุกลาง</t>
  </si>
  <si>
    <t>หัวหน้างานแนะแนวอาชีพฯ</t>
  </si>
  <si>
    <t>หัวหน้าศูนย์บ่มเพาะฯ</t>
  </si>
  <si>
    <t>ฉ</t>
  </si>
  <si>
    <t>ฝ่ายแผนงานและความร่วมมือ</t>
  </si>
  <si>
    <t>ฝ่ายบริหารทรัพยากร</t>
  </si>
  <si>
    <t>ฝ่ายพัฒนากิจการนักเรียน นักศึกษา</t>
  </si>
  <si>
    <t>ฝ่ายวิชาการ</t>
  </si>
  <si>
    <t xml:space="preserve"> - โครงการส่งเสริมการประกอบอาชีพอิสระในกลุ่มผู้เรียนอาชีวศึกษา งวดที่ 1</t>
  </si>
  <si>
    <t xml:space="preserve"> - โครงการเงินอุดหนุนการหารายได้ระหว่างเรียนของนักเรียน นักศึกษาที่ยากจน (กลุ่มผู้ด้อยโอกาส/นักเรียนผู้พิการ)</t>
  </si>
  <si>
    <t xml:space="preserve"> - โครงการส่งเสริมการประกอบอาชีพอิสระในกลุ่มผู้เรียนอาชีวศึกษา งวดที่ 2</t>
  </si>
  <si>
    <t xml:space="preserve"> - เงินอุดหนุนโครงการเสริมสร้างนวัตกรรมการพัฒนาเทคโนโลยีสิ่งประดิษฐ์ของคนรุ่นใหม่ฯ</t>
  </si>
  <si>
    <t xml:space="preserve"> - โครงการขยายและยกระดับอาชีวศึกษาทวิภาคีสู่คุณภาพมาตรฐาน</t>
  </si>
  <si>
    <t xml:space="preserve"> - เงินอุดหนุนโครงการจัดการศึกษาคู่ขนานมัธยมศึกษาตอนปลาย-ปวช.(ทวิศึกษา)</t>
  </si>
  <si>
    <t xml:space="preserve"> - ทุนเฉลิมราชกุมารี</t>
  </si>
  <si>
    <t xml:space="preserve"> - โครงการตรวจความพร้อมของรถโดยสารสาธารณะ</t>
  </si>
  <si>
    <t xml:space="preserve"> - โครงการอาชีวะอาสาเทศกาลปีใหม่และสงกรานต์</t>
  </si>
  <si>
    <t xml:space="preserve"> - กิจกรรมรณรงค์ป้องกันและลดอุบัติเหตุทางถนนในสถานศึกษาฯ</t>
  </si>
  <si>
    <t xml:space="preserve"> - เงินสนับสนุนกิจกรรมรณรงค์ฯ เทศกาลปีใหม่และเทศกาลสงกรานต์ </t>
  </si>
  <si>
    <t xml:space="preserve"> - โครงการพัฒนารูปแบบและยกระดับคุณภาพศูนย์ซ่อมสร้างเพื่อชุมชน (Fix It Center)</t>
  </si>
  <si>
    <t xml:space="preserve"> - โครงการบริการวิชาการ วิชาชีพ ตามแนวปรัชญาของเศรษฐกิจพอเพียง</t>
  </si>
  <si>
    <t xml:space="preserve"> - โครงการเร่งประสิทธิภาพการสอนครูอาชีวศึกษา </t>
  </si>
  <si>
    <t xml:space="preserve"> - โครงการจัดหาบุคลากรสนับสนุนเพื่อคืนครูให้นักเรียน </t>
  </si>
  <si>
    <t xml:space="preserve"> - โครงการเสริมสร้างคุณธรรม จริยธรรม และธรรมาภิบาลในสถานศึกษา</t>
  </si>
  <si>
    <t xml:space="preserve"> - โครงการฝึกอบรมหลักสูตรระยะสั้นฐานสมรรถนะภาคฤดูร้อน</t>
  </si>
  <si>
    <t xml:space="preserve"> - โครงการรณรงค์ เผยแพร่ประชาสัมพันธ์การเลือกตั้งสมาชิกสภาผู้แทนราษฎร</t>
  </si>
  <si>
    <t xml:space="preserve"> - กิจกรรมช่วยเหลือภัยพิบัติด้านฝุ่นละออง</t>
  </si>
  <si>
    <t xml:space="preserve"> - โครงการพัฒนาทักษะอาชีพแบบบูรณาการเพื่อสร้างโอกาส สร้างงาน สร้างอาชีพ สร้างรายได้ประชาชน</t>
  </si>
  <si>
    <t xml:space="preserve"> - การพัฒนาสมรรถนะครูอาชีวศึกษาโดยการพัฒนาประสบการณ์วิชาชีพในสถานประกอบการ</t>
  </si>
  <si>
    <t xml:space="preserve"> - เงินสนับสนุนงบประมาณการพัฒนารูปแบบการจัดการเรียนการสอนอาชีวศึกษาฯ RBL</t>
  </si>
  <si>
    <t xml:space="preserve"> - โครงการลดปัญหาการออกกลางคันของผู้เรียนอาชีวศึกษา</t>
  </si>
  <si>
    <t xml:space="preserve"> - โครงการรณรงค์ป้องกันและแก้ไขปัญหายาเสพติด</t>
  </si>
  <si>
    <t>แผนกวิชาช่างไฟฟ้า</t>
  </si>
  <si>
    <t>โครงการแข่งขันทักษะวิชาชีพ นวัตกรรมสิ่งประดิษฐ์ วิทยาลัยการอาชีพกบินทร์บุรี</t>
  </si>
  <si>
    <t>งานสื่อการเรียนการสอน</t>
  </si>
  <si>
    <t>โครงการอบรมเชิงปฏิบัติการจัดทำแผนการจัดการเรียนรู้รายวิชาตามสมรรถนะวิชาชีพ โดยสอดคล้องตามหลักปรัชญาของเศรษฐกิจพอเพียง</t>
  </si>
  <si>
    <t>แผนกวิชาสามัญสัมพันธ์</t>
  </si>
  <si>
    <t>แผนกคอมพิวเตอร์ธุรกิจ</t>
  </si>
  <si>
    <t>2) พิมพ์ดีดไทยเบื้องต้น</t>
  </si>
  <si>
    <t>4) หลักเศรษฐศาสตร์</t>
  </si>
  <si>
    <t xml:space="preserve">1) การบัญชีเบื้องต้น </t>
  </si>
  <si>
    <t>6) กฎหมายทั่วไปเกี่ยวกับงานอาชีพ</t>
  </si>
  <si>
    <t>3) เชื้อเพลิงและวัสดุหล่อลื่น</t>
  </si>
  <si>
    <t>4) งานตรวจวิเคราะห์ยานยนต์</t>
  </si>
  <si>
    <t>5) ฝึกงาน 2</t>
  </si>
  <si>
    <t>1) เครื่องปรับอากาศ</t>
  </si>
  <si>
    <t>3) การเขียนแบบไฟฟ้าด้วยคอมพิวเตอร์</t>
  </si>
  <si>
    <t>2) อุปกรณ์อิเล็กทรอนิกส์และวงจร</t>
  </si>
  <si>
    <t>4) ฝึกงาน</t>
  </si>
  <si>
    <t>3) ภาษาอังกฤษในชีวิตจริง</t>
  </si>
  <si>
    <t>1) การขายเบื้องต้น</t>
  </si>
  <si>
    <t>2) คณิตศาสตร์พาณิชยกรรม</t>
  </si>
  <si>
    <t>1) เขียนแบบไฟฟ้า</t>
  </si>
  <si>
    <t>2) การควบคุมมอเตอร์ไฟฟ้า</t>
  </si>
  <si>
    <t>3) เครื่องปรับอากาศ</t>
  </si>
  <si>
    <t>4) การติดตั้งไฟฟ้า 1</t>
  </si>
  <si>
    <t>5) เครื่องมือวัดไฟฟ้าและอิเล็กทรอนิกส์</t>
  </si>
  <si>
    <t>1) คอมพิวเตอร์และสารสนเทศเพื่องานอาชีพ</t>
  </si>
  <si>
    <t>4) อาชีวอนามัยและความปลอดภัย</t>
  </si>
  <si>
    <t>1) งานเชื่อมและโลหะแผ่นเบื้องต้น</t>
  </si>
  <si>
    <t>2) งานเชื่อมและโลหะแผ่นเบื้องต้น</t>
  </si>
  <si>
    <t>1) งานจักรยานยนต์</t>
  </si>
  <si>
    <t>1) การติดตั้งไฟฟ้าในอาคาร</t>
  </si>
  <si>
    <t>ผู้ช่วยหัวหน้างานวิจัย พัฒนา นวัตกรรมสิ่งประดิษฐ์</t>
  </si>
  <si>
    <t>1) งานวัดละเอียดช่างยนต์</t>
  </si>
  <si>
    <t>3) งานไฟฟ้ารถยนต์</t>
  </si>
  <si>
    <t>2) พลศึกษาเพื่อพัฒนาสุขภาพ</t>
  </si>
  <si>
    <t>6) กฎหมายแรงงาน</t>
  </si>
  <si>
    <t>1) วงจรไฟฟ้ากระแสตรง</t>
  </si>
  <si>
    <t>2) เครื่องวัดไฟฟ้า</t>
  </si>
  <si>
    <t>6) การติดตั้งไฟฟ้า 1</t>
  </si>
  <si>
    <t>1) วงจรพัลส์และสวิตซิ่ง</t>
  </si>
  <si>
    <t>2) งานเครื่องมือกลเบื้องต้น</t>
  </si>
  <si>
    <t>4) งานสร้างอุปกรณ์นำคมตัดและอุปกรณ์จับยึด</t>
  </si>
  <si>
    <t>3) การเขียนแบบเพื่อการสื่อสารทางเทคนิค</t>
  </si>
  <si>
    <t>9. นายวิษณุ  ไชยสิทธิสร้อย</t>
  </si>
  <si>
    <t xml:space="preserve">2) งานฝึกฝีมือ </t>
  </si>
  <si>
    <t>5) ความปลอดภัยในงานอาชีพ</t>
  </si>
  <si>
    <t>2) วิทยาศาสตร์เพื่อพัฒนาอาชีพช่างอุตสาหกรรม</t>
  </si>
  <si>
    <t>3) วิทยาศาสตร์เพื่อพัฒนาทักษะชีวิต</t>
  </si>
  <si>
    <t>2) ภาษาอังกฤษในชีวิตจริง</t>
  </si>
  <si>
    <t>1) จริยธรรมและกฏหมายคอมพิวเตอร์</t>
  </si>
  <si>
    <t>ครูแผนกวิชาคอมพิวเตอร์ธุรกิจ</t>
  </si>
  <si>
    <t>3) พื้นฐานการเขียนโปรแกรมคอมพิวเตอร์</t>
  </si>
  <si>
    <t>6) ประวัติศาสตร์ชาติไทย</t>
  </si>
  <si>
    <t>5) เทคโนโลยีซีเอ็นซี</t>
  </si>
  <si>
    <t xml:space="preserve">18. นายจิรศักดิ์ ดวงจรัส    </t>
  </si>
  <si>
    <t>19. นายกิตติภูมิ พรหมเอาะ</t>
  </si>
  <si>
    <t>2) เชื้อเพลิงและวัสดุหล่อลื่น</t>
  </si>
  <si>
    <t>3) เทอร์โมไดนามิกส์</t>
  </si>
  <si>
    <t>21. นายแหย๋ม  ศรีบุญเรือง</t>
  </si>
  <si>
    <t>23. นางสาววันวิสา  ชำนาญสวน</t>
  </si>
  <si>
    <t>24. นายสุพจน์ เพ็งกำแหง</t>
  </si>
  <si>
    <t>ผู้ช่วยหัวหน้างานกิจกรรมนักเรียน นักศึกษา</t>
  </si>
  <si>
    <t>2) มอเตอร์ไฟฟ้ากระแสสลับ</t>
  </si>
  <si>
    <t>5) ซ่อมบำรุงระบบไฟฟ้า</t>
  </si>
  <si>
    <t>25. นายศักดิ์สิทธิ์ เคระคุณ</t>
  </si>
  <si>
    <t>1) อุปกรณ์อิเล็กทรอนิกส์และวงจร</t>
  </si>
  <si>
    <t>26. ว่าที่ ร.ต.เกียรติศักดิ์ สุทธิกุล</t>
  </si>
  <si>
    <t>27. นายคำพอง  โพธิ์ทอง</t>
  </si>
  <si>
    <t>2) หน้าที่พลเมืองและศีลธรรม</t>
  </si>
  <si>
    <t>28. นางสาวสุภาวิตา  บุดดาเวียง</t>
  </si>
  <si>
    <t>2) วิทยาศาสตร์เพื่อพัฒนาทักษะชีวิต</t>
  </si>
  <si>
    <t>ผู้ช่วยหัวหน้างานอาชีวศึกษาระบบทวิภาคี</t>
  </si>
  <si>
    <t>30. นางสาวจุไรวรรณ ทรงหมู่</t>
  </si>
  <si>
    <t>ผู้ช่วยหัวหน้างานบริหารทั่วไป</t>
  </si>
  <si>
    <t>3) งานเครื่องมือกลเบื้องต้น</t>
  </si>
  <si>
    <t>43. นางสาวณัฐกานต์  ทาสร้าง</t>
  </si>
  <si>
    <t>44. นางสาวสิริกัญญา  เลิศล้ำ</t>
  </si>
  <si>
    <t xml:space="preserve"> - สาขาวิชาเมคคาทรอนิกส์</t>
  </si>
  <si>
    <t xml:space="preserve"> - โครงการสนับสนุนค่าใช้จ่ายตั้งแต่</t>
  </si>
  <si>
    <t xml:space="preserve">   ระดับอนุบาลจนจบการศึกษาขั้นพื้นฐาน</t>
  </si>
  <si>
    <t>โครงการสร้างถนนคอนกรีตในสถานศึกษาแบบพอเพียง วิทยาลัยการอาชีพกบินทร์บุรี</t>
  </si>
  <si>
    <t>โครงการพัฒนาระบบเอกสารงานบริหารงานทั่วไป ตามหลักปรัชญาของเศรษฐกิจพอเพียง</t>
  </si>
  <si>
    <t>งานบริหารงานทั่วไป</t>
  </si>
  <si>
    <t xml:space="preserve">ปฏิทินการปฏิบัติราชการ/ดำเนินงาน ตามภาระงานประจำ/โครงการ/กิจกรรม และแผนใช้จ่ายเงิน </t>
  </si>
  <si>
    <t>ส่วนที่ 3</t>
  </si>
  <si>
    <t>ข้อมูลนักเรียน นักศึกษา</t>
  </si>
  <si>
    <t>เป้าหมายจำนวนนักเรียน นักศึกษา</t>
  </si>
  <si>
    <t>หลักสูตรในระบบ/ต่อเนื่อง</t>
  </si>
  <si>
    <t>ปวช.1</t>
  </si>
  <si>
    <t>ปวช.2</t>
  </si>
  <si>
    <t>ปวช.3</t>
  </si>
  <si>
    <t>ปวส.1</t>
  </si>
  <si>
    <t>ปวส.2</t>
  </si>
  <si>
    <t>ป.ตรี 1</t>
  </si>
  <si>
    <t>ป.ตรี2</t>
  </si>
  <si>
    <t xml:space="preserve">            โครงการ/กิจกรรม วิทยาลัยการอาชีพกบินทร์บุรี                                                                                                            </t>
  </si>
  <si>
    <t>ข้อมูลบุคลากร</t>
  </si>
  <si>
    <t>ข้อมูลบุคลาการทั้งหมด จำแนกตามหน้าที่ ความรับผิดชอบ</t>
  </si>
  <si>
    <t>ตำแหน่ง</t>
  </si>
  <si>
    <t>ครู คศ.1</t>
  </si>
  <si>
    <t>ครู คศ.2</t>
  </si>
  <si>
    <t>ครูพิเศษสอน</t>
  </si>
  <si>
    <t>เจ้าหน้าที่ธุรการ</t>
  </si>
  <si>
    <t>แผนภูมิโครงสร้างการบริหารจัดการการศึกษา</t>
  </si>
  <si>
    <t>ส่วนที่ 2 ข้อมูลพื้นฐานของสถานศึกษา</t>
  </si>
  <si>
    <r>
      <t xml:space="preserve">มีอาคาร </t>
    </r>
    <r>
      <rPr>
        <sz val="16"/>
        <rFont val="TH Sarabun New"/>
        <family val="2"/>
      </rPr>
      <t>รวมทั้งสิ้น</t>
    </r>
  </si>
  <si>
    <t xml:space="preserve">20 ห้อง </t>
  </si>
  <si>
    <t>ส่วนที่ 1</t>
  </si>
  <si>
    <t>1. วิสัยทัศน์ พันธกิจ อัตลักษณ์ และเอกลักษณ์</t>
  </si>
  <si>
    <t>อัตลักษณ์</t>
  </si>
  <si>
    <t>"ผู้เรียนวิถีพุทธ"</t>
  </si>
  <si>
    <t>เอกลักษณ์</t>
  </si>
  <si>
    <t>"สถานศึกษาส่งเสริมคุณธรรม"</t>
  </si>
  <si>
    <t xml:space="preserve">กลยุทธ์และมาตรการ ของสถานศึกษา                     </t>
  </si>
  <si>
    <t>วิสัยทัศน์ พันธกิจ อัตลักษณ์ และเอกลักษณ์</t>
  </si>
  <si>
    <t>ข้อมูลพื้นฐานของสถานศึกษา</t>
  </si>
  <si>
    <t>โครงการ/กิจกรรม</t>
  </si>
  <si>
    <t>ปฏิทินการปฏิบัติราชการ/ดำเนินงาน ตามภาระงานประจำ/โครงการ/กิจกรรม</t>
  </si>
  <si>
    <t>59 ไร่    3 งาน    9 ตารางวา</t>
  </si>
  <si>
    <t>9  หลัง</t>
  </si>
  <si>
    <t xml:space="preserve">     มีห้องทั้งสิ้น 30 ห้อง   ได้แก่</t>
  </si>
  <si>
    <t>ประจำปีงบประมาณ พ.ศ. 2564</t>
  </si>
  <si>
    <t xml:space="preserve"> กันยายน   2563</t>
  </si>
  <si>
    <t xml:space="preserve">             วิทยาลัยการอาชีพกบินทร์บุรี ได้จัดทำแผนปฏิบัติราชการประจำปีงบประมาณ 2564 โดยทำการ</t>
  </si>
  <si>
    <t xml:space="preserve">                    กันยายน 2563</t>
  </si>
  <si>
    <t>จัดการของวิทยาลัยการอาชีพกบินทร์บุรี   ตลอดจนใช้เป็นแนวทางในการดำเนินงานในปีงบประมาณ  2564</t>
  </si>
  <si>
    <t>ประมาณการรายรับ - รายจ่าย ปีงบประมาณ พ.ศ. 2564</t>
  </si>
  <si>
    <t>สรุปงบหน้ารายจ่ายปีงบประมาณ พ.ศ. 2564</t>
  </si>
  <si>
    <t>และแผนการใช้จ่ายเงิน ปีงบประมาณประจำปี พ.ศ. 2564</t>
  </si>
  <si>
    <t>โครงการจัดทำแผนปฏิบัติราชการ ประจำปีงบประมาณ พ.ศ. 2564</t>
  </si>
  <si>
    <t>บันทึกข้อความขออนุมัติดำเนินโครงการจัดทำแผนปฏิบัติราชการ ประจำปีงบประมาณ พ.ศ. 2564</t>
  </si>
  <si>
    <t>รายงานการประชุมจัดทำแผนปฏิบัติราชการ ประจำปีงบประมาณ พ.ศ. 2564</t>
  </si>
  <si>
    <t>บันทึกข้อความรายงานผลการดำเนินการจัดทำแผนปฏิบัติราชการ ประจำปีงบประมาณ พ.ศ. 2564</t>
  </si>
  <si>
    <t>บันทึกข้อความเห็นชอบแผนปฏิบัติราชการ ประจำปีงบประมาณ พ.ศ. 2564</t>
  </si>
  <si>
    <t>นักเรียน/นักศึกษา ประจำปี พ.ศ. 2564</t>
  </si>
  <si>
    <t>ประมาณการรายรับ - รายจ่าย  ปีงบประมาณ พ.ศ. 2564</t>
  </si>
  <si>
    <t>ปีงบประมาณประจำปี พ.ศ. 2564</t>
  </si>
  <si>
    <t xml:space="preserve"> ข. เงินงบประมาณ ปี 2564  ที่คาดว่าจะได้รับ</t>
  </si>
  <si>
    <t>แผนการใช้จ่ายเงินปีตามแผนปฏิบัติการ (ปี 2564) แหล่งเงิน ผลผลิต/โครงการ</t>
  </si>
  <si>
    <t>แผนการใช้จ่ายงบประมาณ ปี 2564</t>
  </si>
  <si>
    <t xml:space="preserve"> ต.ค. 63</t>
  </si>
  <si>
    <t xml:space="preserve"> พ.ย.63</t>
  </si>
  <si>
    <t xml:space="preserve"> ธ.ค.63</t>
  </si>
  <si>
    <t xml:space="preserve"> ม.ค.64</t>
  </si>
  <si>
    <t xml:space="preserve"> ก.พ.64</t>
  </si>
  <si>
    <t xml:space="preserve"> มี.ค.64</t>
  </si>
  <si>
    <t xml:space="preserve"> เม.ย.64</t>
  </si>
  <si>
    <t xml:space="preserve"> พ.ค.64</t>
  </si>
  <si>
    <t xml:space="preserve"> มิ.ย.64</t>
  </si>
  <si>
    <t xml:space="preserve"> ก.ค.64</t>
  </si>
  <si>
    <t xml:space="preserve"> ส.ค.64</t>
  </si>
  <si>
    <t xml:space="preserve"> ก.ย.64</t>
  </si>
  <si>
    <t xml:space="preserve"> - เงินอุดหนุนค่าจัดการศึกาคู่ขนานมัธยศึกษาตอนปลาย-มัธยม (ทวิศึกษา)</t>
  </si>
  <si>
    <t xml:space="preserve"> - โครงการผลงานวิจัยเพื่อถ่ายทอดเทคโนโลยี(สิ่งประดิษฐ์ของคนรุ่นใหม่และหุ่นยนต์อาชีวศึกษา)</t>
  </si>
  <si>
    <t xml:space="preserve"> - โครงการส่งเสริมการประกอบอาชีพอิสระในกลุ่มผู้เรียนฯ งวดที่ 1</t>
  </si>
  <si>
    <t xml:space="preserve"> - โครงการส่งเสริมการประกอบอาชีพอิสระในกลุ่มผู้เรียนฯ งวดที่ 2</t>
  </si>
  <si>
    <t xml:space="preserve"> - โครงการพัฒนารูปแบบและยกระดับคุณภาพศูนย์ซ่อมสร้างเพื่อชุมชน (Fix it Center)</t>
  </si>
  <si>
    <t xml:space="preserve"> - โครงการบูรณาการตั้งจุดบริการอำนวยความสะดวกเพื่อความปลอดภัยฯ เทศกาลปีใหม่</t>
  </si>
  <si>
    <t xml:space="preserve"> - โครงการบูรณาการตั้งจุดบริการอำนวยความสะดวกเพื่อความปลอดภัยฯ เทศกาลสงกรานต์</t>
  </si>
  <si>
    <t xml:space="preserve"> - โครงการอนุรักษ์พันธุกรรมพืช</t>
  </si>
  <si>
    <t xml:space="preserve"> - โครงการอาชีวะต้านยาเสพติด</t>
  </si>
  <si>
    <t xml:space="preserve"> - โครงการโรงเรียนคุณธรรมอาชีวศึกษา</t>
  </si>
  <si>
    <t>2) การบัญชีธุรกิจซื้อขายสินค้า</t>
  </si>
  <si>
    <t>3) การบัญชีเบื้องต้น</t>
  </si>
  <si>
    <t>4) การบัญชีเบื้องต้น</t>
  </si>
  <si>
    <t>5) กฎหมายแรงงาน</t>
  </si>
  <si>
    <t>6) กิจกรรมองค์การวิชาชีพ 1</t>
  </si>
  <si>
    <t>2) การบัญชีภาษีได้บุคคลธรรมดา</t>
  </si>
  <si>
    <t>3) กฎหมายพาณิชย์</t>
  </si>
  <si>
    <t>4) การบัญชีการเงิน</t>
  </si>
  <si>
    <t>5) กิจกรรมองค์การวิชาชีพ 1</t>
  </si>
  <si>
    <t>1) คณิตศาสตร์พื้นฐานอาชีพ</t>
  </si>
  <si>
    <t>2) คณิตศาสตร์อุตสาหกรรม 2</t>
  </si>
  <si>
    <t>3) การคิดอย่างเป็นระบบ</t>
  </si>
  <si>
    <t>4) ทักษะการดำรงชีวิตเพื่อสุขภาวะ</t>
  </si>
  <si>
    <t>5) ภาษาไทยเพื่อสื่อสารในงานอาชีพ</t>
  </si>
  <si>
    <t>1) งานพ่นสีรถยนต์</t>
  </si>
  <si>
    <t>2) งานส่งถ่ายกำลัง</t>
  </si>
  <si>
    <t>6) กิจกรรมในสถานประกอบการ</t>
  </si>
  <si>
    <t>7) กิจกรรมในสถานประกอบการ 2</t>
  </si>
  <si>
    <t xml:space="preserve">8) กิจกรรมองค์การวิชาชีพ 3 </t>
  </si>
  <si>
    <t>1) การบัญชีภาษีเงินได้นิติบุคคล</t>
  </si>
  <si>
    <t>2) การบัญชีตั๋วเงิน</t>
  </si>
  <si>
    <t>3) การบัญชีต้นทุน 1</t>
  </si>
  <si>
    <t>4) การบัญชีชั้นสูง 1</t>
  </si>
  <si>
    <t>5) การบัญชีเบื้องต้น</t>
  </si>
  <si>
    <t>1) กฎและมาตรฐานทางไฟฟ้า</t>
  </si>
  <si>
    <t>2) การติดตั้งไฟฟ้าในอาคาร</t>
  </si>
  <si>
    <t>3) การควบคุมมอเตอร์ไฟฟ้า</t>
  </si>
  <si>
    <t>5) ระบบควบคุมในงานอุตสาหกรรม</t>
  </si>
  <si>
    <t>6) เมคคาทรอนิกส์เบื้องต้น</t>
  </si>
  <si>
    <t>7. นายพยนต์  เหมือนวร</t>
  </si>
  <si>
    <t>1) วงจรไฟฟ้า</t>
  </si>
  <si>
    <t>ผู้ช่วยรองฝ่ายพัฒนากิจการนักเรียน นักศึกษา</t>
  </si>
  <si>
    <t>2) งานซ่อมเครื่องใช้ไฟฟ้า</t>
  </si>
  <si>
    <t>3) มอเตอร์ไฟฟ้ากระแสสลับ</t>
  </si>
  <si>
    <t>4) วงจรไฟฟ้า 1</t>
  </si>
  <si>
    <t>5) เครื่องกลไฟฟ้าและการควบคุม</t>
  </si>
  <si>
    <t>6) การออกแบบระบบไฟฟ้า</t>
  </si>
  <si>
    <t>2) การเขียนแบบไฟฟ้าด้วยคอมพิวเตอร์</t>
  </si>
  <si>
    <t>4) เครื่องปรับอากาศอุตสาหกรรม</t>
  </si>
  <si>
    <t>9. นางนภสร  ฉัตรกาญจนากูล</t>
  </si>
  <si>
    <t>1) พลังงานและสิ่งแวดล้อม</t>
  </si>
  <si>
    <t>3) โครงงานวิทยาศาสตร์</t>
  </si>
  <si>
    <t>5) หน้าที่พลเมืองและศีลธรรม</t>
  </si>
  <si>
    <t>6) ทักษะภาษาไทยเชิงวิชาชีพ</t>
  </si>
  <si>
    <t>7) วิทยาศาสตร์งานไฟฟ้า อิเล็กทรอนิกส์ และการสื่อสาร</t>
  </si>
  <si>
    <t>1) ภาษาอังกฤษเพื่อการสื่อสาร</t>
  </si>
  <si>
    <t>2) การเรียนภาษาอังกฤษผ่านเว็บไซต์</t>
  </si>
  <si>
    <t>3) การอ่านสื่อสิ่งพิมพ์ภาษาอังกฤษ</t>
  </si>
  <si>
    <t>4) ภาษาอังกฤษในชีวิตจริง</t>
  </si>
  <si>
    <t>1) พิมพ์ไทยเบื้องต้น</t>
  </si>
  <si>
    <t>2) การบัญชีร่วมค้าและระบบใบสำคัญ</t>
  </si>
  <si>
    <t>3) การบัญชีธุรกิจซื้อขายสินค้า</t>
  </si>
  <si>
    <t>4) องค์การและการจัดกานสมัยใหม่</t>
  </si>
  <si>
    <t>5) การบริหารงานคุณภาพในองค์กร</t>
  </si>
  <si>
    <t xml:space="preserve">6)  กิจกรรมลูกเสือวิสามัญ 1 </t>
  </si>
  <si>
    <t>1) โปรมแกรมประมวลผลคำ</t>
  </si>
  <si>
    <t>2) โปรมแกรมฐานข้อมูล</t>
  </si>
  <si>
    <t>3) หลักการคิดเชิงออกแบบและนวัตกรรมธุรกิจดิจิทัล</t>
  </si>
  <si>
    <t>4) การเขียนโปรแกรมโดยใช้เครื่องมือกราฟิกโหมด</t>
  </si>
  <si>
    <t>5) กิจกรรมองค์การวิชาชีพ 2</t>
  </si>
  <si>
    <t>13. นางผกายวรรณ ศรีนัครินทร์</t>
  </si>
  <si>
    <t>1) ธุรกิจและการเป็นผู้ประกอบการ</t>
  </si>
  <si>
    <t>3) เทคเนโลยีสารสนเทศเพื่อการบริการลูกค้า</t>
  </si>
  <si>
    <t>4) มาตรฐานการปฏิบัติงานธุรกิจค้าปลีกเบื้องต้น</t>
  </si>
  <si>
    <t>5) ความรู้เกี่ยวกับผลิตภัณฑ์และบริการ</t>
  </si>
  <si>
    <t>6) การจัดการสินค้าและบริการในธุรกิจค้าปลีก</t>
  </si>
  <si>
    <t>7) งานธุรกิจค้าปลีกสมัยใหม่</t>
  </si>
  <si>
    <t>8) งานบริการลูกค้าในธุรกิจค้าปลีกสมัยใหม่</t>
  </si>
  <si>
    <t>9) กิจกรรมสถานประกอบการ 1</t>
  </si>
  <si>
    <t>10) งานการจัดการขายและการบริการลูกค้า</t>
  </si>
  <si>
    <t>11) งานการจัดการทรัพยากรบุคคลฯ</t>
  </si>
  <si>
    <t>12) ฝึกงาน 2</t>
  </si>
  <si>
    <t>13) กิจกรรมในสถานประกอบการ 2</t>
  </si>
  <si>
    <t>14. นายกิตติศักดิ์ เสนานาม</t>
  </si>
  <si>
    <t>1) ระบบปฏิบัติการเบื้องต้น</t>
  </si>
  <si>
    <t>2) เครือข่ายคอมพิวเตอร์เบื้องต้น</t>
  </si>
  <si>
    <t>3) การเขียนโปรแกรมบนมาตรฐานเปิด</t>
  </si>
  <si>
    <t>4) ระบบปฏิบัติการเบื้องต้น</t>
  </si>
  <si>
    <t>5) เครือข่ายคอมพิวเตอร์</t>
  </si>
  <si>
    <t>1) งานไฟฟ้าและอิเล็กทรอนิกส์เบื้องต้น</t>
  </si>
  <si>
    <t>2) เขียนแบบไฟฟ้า</t>
  </si>
  <si>
    <t>3) กฎและมาตรฐานทางไฟฟ้า</t>
  </si>
  <si>
    <t>4) การควบคุมมอเตอร์ไฟฟ้า</t>
  </si>
  <si>
    <t>5) เขียนแบบไฟฟ้าและอิเล็กทรอนิกส์ในงานเมคคาทรอนิกส์</t>
  </si>
  <si>
    <t>6) การเขียนแบบและประมาณราคาไฟฟ้า</t>
  </si>
  <si>
    <t>7) งานไฟฟ้ากำลัง 3</t>
  </si>
  <si>
    <t>8)) งานไฟฟ้ากำลัง 4</t>
  </si>
  <si>
    <t>1) การใช้คอมพิวเตอร์ในงานบัญชี</t>
  </si>
  <si>
    <t>2) การประยุกต์โปรแกรมตารางงานเพื่องานบัญชี</t>
  </si>
  <si>
    <t>3) เทคโนโลยีดิจิทัลเพื่อการจัดการอาชีพ</t>
  </si>
  <si>
    <t>6) การเงินธุรกิจค้าปลีก</t>
  </si>
  <si>
    <t>7) งานการบัญชี 3</t>
  </si>
  <si>
    <t>8) งานการบัญชี 4</t>
  </si>
  <si>
    <t>9) หลักเศรษฐศาสตร์</t>
  </si>
  <si>
    <t>10) กิจกรรมในสถานประกอบการ 1</t>
  </si>
  <si>
    <t>11) กิจกรรมในสถานประกอบการ 2</t>
  </si>
  <si>
    <t>1) เขียนแบบไฟฟ้าและอิเล็กทรอนิกส์</t>
  </si>
  <si>
    <t>หัวหน้าแผนกวิชาอิเล็กทรอนิกส์</t>
  </si>
  <si>
    <t>3) สายส่งและสายอากาศ</t>
  </si>
  <si>
    <t>4) ระบบโทรศัพท์เคลื่อนที่</t>
  </si>
  <si>
    <t xml:space="preserve">5) ฝึกงาน </t>
  </si>
  <si>
    <t>6) กิจกรรมในสถานประกอบการ 1</t>
  </si>
  <si>
    <t>7) เขียนแบบอิเล็กทรอนิกส์ด้วยคอมพิวเตอร์</t>
  </si>
  <si>
    <t>8) ฝึกงาน 1</t>
  </si>
  <si>
    <t>9) กิจกรรมในสถานประกอบการ 1</t>
  </si>
  <si>
    <t>2) การเขียนโปรแกรมภาษาคอมพิวเตอร์</t>
  </si>
  <si>
    <t>4) เทคโนโลยีสารสนเทศเพื่องานอาชีพ</t>
  </si>
  <si>
    <t>5) เทคโนโลยีสารสนเทศเพื่องานอาชีพ</t>
  </si>
  <si>
    <t>6) เครือข่ายคอมพิวเตอร์และความปลอดภัยสำหรับธุรกิจดิจิทัล</t>
  </si>
  <si>
    <t>7) เครือข่ายคอมพิวเตอร์เบื้องต้น</t>
  </si>
  <si>
    <t>2) งานเชื่อมซ่อมบำรุง</t>
  </si>
  <si>
    <t>3) งานติดตั้งและบำรุงรักษา 3</t>
  </si>
  <si>
    <t>1) คณิตศาสตร์คอมพิวเตอร์</t>
  </si>
  <si>
    <t>2) โปรแกรมกราฟิก</t>
  </si>
  <si>
    <t>3) เทคโนโลยีสารสนเทศเพื่อการจัดการอาชีพ</t>
  </si>
  <si>
    <t>4) เทคโนโลยีดิจิทัลเพื่อการจัดการอาชีพ</t>
  </si>
  <si>
    <t>5) พื้นฐานธุรกิจดิจิทัล</t>
  </si>
  <si>
    <t>6) ระบบจัดการฐานข้อมูล</t>
  </si>
  <si>
    <t>2) ความแข็งแรงของวัสดุ</t>
  </si>
  <si>
    <t>3) การจัดการความปลอดภัย</t>
  </si>
  <si>
    <t>4) กิจกรรมองค์การวิชาชีพ 1</t>
  </si>
  <si>
    <t>5) งานเทคนิคเครื่องยนต์ 3</t>
  </si>
  <si>
    <t>3) กลศาสตร์วิศวกรรม</t>
  </si>
  <si>
    <t xml:space="preserve">1) การขายเบื้องต้น </t>
  </si>
  <si>
    <t>3) เทคนิคการขายในธุรกิจค้าปลีก</t>
  </si>
  <si>
    <t>4) การเป็นผู้ประกอบการ</t>
  </si>
  <si>
    <t>5) พลังงาน ทรัพยากรและสิ่งแวดล้อม</t>
  </si>
  <si>
    <t>6) การบริการลูกค้าในธุรกิจค้าปลีก</t>
  </si>
  <si>
    <t>7) องค์การและการจัดการสมัยใหม่</t>
  </si>
  <si>
    <t>8) หลักการจัดการธุรกิจค้าปลีก</t>
  </si>
  <si>
    <t>9) พฤติกรรมผู้บริโภคในธุรกอจค้าปลีก</t>
  </si>
  <si>
    <t>10) ธุรกิจค้าปลีก 5</t>
  </si>
  <si>
    <t>11) ธุรกิจค้าปลีก่วไป 5</t>
  </si>
  <si>
    <t>12) ฝึกงาน</t>
  </si>
  <si>
    <t>13) กิจกรรมในสถานประกอบการ 3</t>
  </si>
  <si>
    <t>1) วัสดุงานช่างอุตสาหกรรม</t>
  </si>
  <si>
    <t>3) เขียนแบบเทคนิค</t>
  </si>
  <si>
    <t>4) งานเชื่อมโลหะแผ่นเบื้องต้น</t>
  </si>
  <si>
    <t>5) งานเทคนิคและเครื่องมือกลเบื้องต้น</t>
  </si>
  <si>
    <t>2) การบัญชีร่วมค้าและฝากขาย</t>
  </si>
  <si>
    <t>3) การบัญชีร่วมค้าและระบบบัญชี่เดี่ยว</t>
  </si>
  <si>
    <t>5) องค์การและการจัดการสมัยใหม่</t>
  </si>
  <si>
    <t>7) การบริหารงานคุณภาพในองค์การ</t>
  </si>
  <si>
    <t>3) อุปกรณ์อิเล็กทรอนิกส์และวงจร</t>
  </si>
  <si>
    <t>4) เครื่องมือวัดเมคคาทรอนิกส์</t>
  </si>
  <si>
    <t>5) เครื่องกลไฟฟ้า 1</t>
  </si>
  <si>
    <t>6) ดิจิตอลเบื้องต้น</t>
  </si>
  <si>
    <t>3) เครื่องกำเนิดไฟฟ้ากระแสสลับ</t>
  </si>
  <si>
    <t>5) การติดตั้งไฟฟ้าในอาคารและนอกอาคาร</t>
  </si>
  <si>
    <t>2) วงจรดิจิทัล</t>
  </si>
  <si>
    <t>3) หุ่นยนต์เบื้องต้น</t>
  </si>
  <si>
    <t>4) วงจรพลัส์และดิจิทัลเทคนิค</t>
  </si>
  <si>
    <t>5) แคลคูลัส 1</t>
  </si>
  <si>
    <t>7) การออกแบบวงจรอิเล็กทรอนิกส์ด้วยคอมพิวเตอร์</t>
  </si>
  <si>
    <t>7. นายเลิศชาย  กำพล</t>
  </si>
  <si>
    <t>1) เครื่องยนต์แกสโซลีน</t>
  </si>
  <si>
    <t>2) งานส่งกำลังเครื่องจักรกล</t>
  </si>
  <si>
    <t>3) งานถอดประกอบเครื่องมือเบื้องต้น</t>
  </si>
  <si>
    <t>4) งานบำรุงรักษาเชิงป้องกัน</t>
  </si>
  <si>
    <t>5) กิจกรรมลูกเสือวิสามัญ 1</t>
  </si>
  <si>
    <t>1) เขียนแบบงานซ่อมบำรุง</t>
  </si>
  <si>
    <t>5) ฝึกงาน</t>
  </si>
  <si>
    <t>6) กิจกรรมสถานประกอบการ 1</t>
  </si>
  <si>
    <t>7) กิจกรรมองค์การวิชาชีพ 3</t>
  </si>
  <si>
    <t>1) เขียนแบบเทคนิคเบื้องต้น</t>
  </si>
  <si>
    <t>2) การวัดและตรวจสอบในงานบำรุงรักษา</t>
  </si>
  <si>
    <t>3) งานวัดละเอียด</t>
  </si>
  <si>
    <t>4) งานเครื่องมือกลเบื้องต้น</t>
  </si>
  <si>
    <t>1) โปรแกรมระบบบัญชีแยกประเภทสำหรับสหกรณ์</t>
  </si>
  <si>
    <t>2) กระบวนการจัดทำบัญชี</t>
  </si>
  <si>
    <t>3) การบัญชีชั้นกลาง 1</t>
  </si>
  <si>
    <t>4) ระบบบัญชี</t>
  </si>
  <si>
    <t>7) กฎหมายทั่วไปเกี่ยวกับงานอาชีพ</t>
  </si>
  <si>
    <t>4) วิทยาศาสตร์งานเครื่องกลและการผลิต</t>
  </si>
  <si>
    <t>5) โครงงานวิทยาศาสตร์</t>
  </si>
  <si>
    <t>6) วิทยาศาสตร์เพื่องานเครื่องกลและการผลิต</t>
  </si>
  <si>
    <t>7) การพัฒนาทักษะชีวิตเพื่อสุขภาพและสังคม</t>
  </si>
  <si>
    <t>8) คณิตศาสตร์อุตสาหกรรม</t>
  </si>
  <si>
    <t>1) การอ่านสื่อสารพิมพ์ภาษาอังกฤษ</t>
  </si>
  <si>
    <t>หัวหน้างานวิทยบริการฯ</t>
  </si>
  <si>
    <t>2) การอ่านสื่อสิ่งพิมพ์ในชีวิตประจำวัน</t>
  </si>
  <si>
    <t>4) ภาษาอังกฤษฟัง-พูด</t>
  </si>
  <si>
    <t>5) ภาษาอังกฤษเพื่อการสื่อสาร</t>
  </si>
  <si>
    <t>6) ภาษาอังกฤษสำหรับการปฏิบัติ</t>
  </si>
  <si>
    <t>รองหัวหน้างานทะเบียน</t>
  </si>
  <si>
    <t>3) อินเตอร์เน็ตเพื่สรรพสิ่ง</t>
  </si>
  <si>
    <t>4) หลักการเขียนโปรมแกรม</t>
  </si>
  <si>
    <t>6) งานคอมพิวเตอร์ธุรกิจ 3</t>
  </si>
  <si>
    <t>7) งานคอมพิวเตอร์ธุรกิจ 4</t>
  </si>
  <si>
    <t>8) กิจรรมในสถานประกอบการ 2</t>
  </si>
  <si>
    <t>9) กฎหมายคอมพิวเตอร์</t>
  </si>
  <si>
    <t>13. นายสุรชัย  หาญวิเศษ</t>
  </si>
  <si>
    <t>3) ชิ้นส่วนเครื่องกลในงานเมคคาทรอนิกส์</t>
  </si>
  <si>
    <t>4) เทคโนโลยีซีเอ็นซี</t>
  </si>
  <si>
    <t>5) งานเทคโนโลยีเครื่องมือกล</t>
  </si>
  <si>
    <t>6) ออกแบบเครื่องจักรกล</t>
  </si>
  <si>
    <t>14. นายสิทธิชัย  นวลรักษา</t>
  </si>
  <si>
    <t>1) งานซ่อมเครื่องจักรกลอุตสาหกรรมเมื่อชำรุด</t>
  </si>
  <si>
    <t>2) งานสร้างอุปกรณ์นำคมตัดและอุปกรณ์จับยึด</t>
  </si>
  <si>
    <t>3) งานไฟฟ้าและอิเล็กทรอนิกส์เบื้องต้น</t>
  </si>
  <si>
    <t>5) เทคนิคการควบคุมคุณภาพ</t>
  </si>
  <si>
    <t>6) เทคโนโลยีวัสดุอุตสาหกรรม</t>
  </si>
  <si>
    <t>7) เทคนิคการจัดการความปลอดภัย</t>
  </si>
  <si>
    <t>15. นายปราโมทย์  คำมะนาท</t>
  </si>
  <si>
    <t>2) ชิ้นส่วนเครื่องจักรกล</t>
  </si>
  <si>
    <t>3) งานฝึกฝีมือ</t>
  </si>
  <si>
    <t>4) เทคโนโลยีวัสดุอุตสาหกรรม</t>
  </si>
  <si>
    <t>6) เทคนิคงานบำรุงรักษาเบื้องต้น</t>
  </si>
  <si>
    <t>16. นางสาวสุธาทิพย์  บุษบา</t>
  </si>
  <si>
    <t>1) กลศาสตร์วิศวกรรม</t>
  </si>
  <si>
    <t>2) ระบบจัดการพลังงานในอุตสาหกรรม</t>
  </si>
  <si>
    <t>3) งานนิวเมติกส์และไฮดรอลิกส์</t>
  </si>
  <si>
    <t>4) งานไฟฟ้าและอิเล็กทรอนิกส์</t>
  </si>
  <si>
    <t>5) นิวเมติกส์และไฮดรอลิกส์</t>
  </si>
  <si>
    <t>6) งานไฟฟ้าและอิเล็กทรอนิกส์เบื้องต้น</t>
  </si>
  <si>
    <t>7) คณิตศาสตร์เครื่องกล</t>
  </si>
  <si>
    <t>8) ฝึกงาน 2</t>
  </si>
  <si>
    <t>2) งานนิวเมติกส์และไฮดรอลิกส์เบื้องต้น</t>
  </si>
  <si>
    <t>3) งานขับรถยนต์</t>
  </si>
  <si>
    <t>4) งานเขียนแบบและอ่านแบบเครื่องกล</t>
  </si>
  <si>
    <t>5) งานเครื่องล่างและส่งกำลังยานยนต์</t>
  </si>
  <si>
    <t>6) งานไฟฟ้ายานยนต์</t>
  </si>
  <si>
    <t>7) งานเขียนแบบชิ้นส่วนเครื่องกลด้วยคอมพิวเตอร์</t>
  </si>
  <si>
    <t>1) งานปรับอากาศรถยนต์</t>
  </si>
  <si>
    <t>2) งานเครื่องยนต์ดีเซล</t>
  </si>
  <si>
    <t>3) งานเครื่องสูบและเครื่องอัดอากาศ</t>
  </si>
  <si>
    <t>20. นายศักดิ์พงษ์  ลำเทียน</t>
  </si>
  <si>
    <t>1) งานบำรุงรักษารถยนต์</t>
  </si>
  <si>
    <t>1) งานเครื่องยนต์เล็ก</t>
  </si>
  <si>
    <t>2) คณิตศาสตร์ช่างยนต์</t>
  </si>
  <si>
    <t>22. นายกฤตพงศ์  มั่งกูล</t>
  </si>
  <si>
    <t>2) งานขับรถยนต์</t>
  </si>
  <si>
    <t>3) งานเครรื่องยนต์ดีเซล</t>
  </si>
  <si>
    <t>3) การอ่านสื่อสิ่งพิมพ์ในชีวิตประจำวัน</t>
  </si>
  <si>
    <t>4) การอ่านสื่อสิ่งพิมพ์ภาษาอังกฤษ</t>
  </si>
  <si>
    <t>รองหัวหน้างานปกครอง</t>
  </si>
  <si>
    <t>4) เครื่องทำความเย็นและปรับอากาศ</t>
  </si>
  <si>
    <t>2) วงจรไฟฟ้ากระแสตรง</t>
  </si>
  <si>
    <t>3) ดิจิตอลเบื้องต้น</t>
  </si>
  <si>
    <t>4) เครื่องมือวัดไฟฟ้า</t>
  </si>
  <si>
    <t>7) เครื่องวัดไฟฟ้า</t>
  </si>
  <si>
    <t>8) งานไฟฟ้าและอิเล็กทรอนิกส์เบื้องต้น</t>
  </si>
  <si>
    <t>1) โครงการ 1</t>
  </si>
  <si>
    <t>รองหัวหน้างานกิจกรรมนักเรียน นักศึกษา</t>
  </si>
  <si>
    <t xml:space="preserve">2) ปัญหาพิเศษอิเล็กทรอนิกสุ์ตสาหกรรม 1 </t>
  </si>
  <si>
    <t>3) งานไฟฟ้าอิเล็กทรอนิกส์เบื้องต้น</t>
  </si>
  <si>
    <t>4) วงจรไฟฟ้ากระแสตรง</t>
  </si>
  <si>
    <t>6) การวิเคราะห์วงจรไฟฟ้า</t>
  </si>
  <si>
    <t>7) เครื่องมือวัดไฟฟ้าและอิเล็กทรอนิกส์</t>
  </si>
  <si>
    <t>8) งานอิเล็กทรอนิกส์อุตสาหกรรม 1</t>
  </si>
  <si>
    <t>9) งานอิเล็กทรอนิกส์อุตสาหกรรม 2</t>
  </si>
  <si>
    <t>10) ออปแอมป์และลิเนียร์ไอซี</t>
  </si>
  <si>
    <t>2) ประวัติศาสตร์ชาติไทย</t>
  </si>
  <si>
    <t>3) ชีวิตกับสังคมไทย</t>
  </si>
  <si>
    <t>3) วิทยาศาสตร์งานธุรกิจและบริการ</t>
  </si>
  <si>
    <t>4) คณิตศาสตร์พื้นฐานอาชีพ</t>
  </si>
  <si>
    <t>5) ภาษาไทยเพื่ออาชีพ</t>
  </si>
  <si>
    <t>29. นางสาววีรนุช  บุญเลิศ</t>
  </si>
  <si>
    <t>2) การพูดภาษาไทยในงานอาชีพ</t>
  </si>
  <si>
    <t>3) ภาษาไทยเพื่ออาชีพ</t>
  </si>
  <si>
    <t>4) ทักษะภาษาไทยเชิงวิชาชีพ</t>
  </si>
  <si>
    <t>1) งานฝึกฝีมือ</t>
  </si>
  <si>
    <t>2) งานบำรุงรักษาทวีผลโดยทุกคนมีส่วนร่วม</t>
  </si>
  <si>
    <t>4) แคลคูลัส 1</t>
  </si>
  <si>
    <t>31. นางสาวสุวรรณา  วงษ์ศรีแก้ว</t>
  </si>
  <si>
    <t>หัวหน้างานวิจัยพัฒนานวัตกรรมและสิ่งประดิษฐ์</t>
  </si>
  <si>
    <t>3) พลังงาน ทรัพยากรและสิ่งแวดล้อม</t>
  </si>
  <si>
    <t>4) วิทยาศาสตร์เพื่อพัฒนาทักษะชีวิต</t>
  </si>
  <si>
    <t>6) การพัฒนาสุขภาพ</t>
  </si>
  <si>
    <t>32. นางสาวเจติยา  แย้มสุข</t>
  </si>
  <si>
    <t>4) มอเตอร์ไฟฟ้ากระแสสลับ</t>
  </si>
  <si>
    <t>5) งานซ่อมเครื่องใช้ไฟฟ้า</t>
  </si>
  <si>
    <t>33. นายกำธร  วรรณชาติ</t>
  </si>
  <si>
    <t>4) เครื่องกำเนิดไฟฟ้ากระแสสลับ</t>
  </si>
  <si>
    <t>5) เครื่องมือวัดไฟฟ้า</t>
  </si>
  <si>
    <t>6) อิเล็กทรอนิกส์อุตสาหกรรม</t>
  </si>
  <si>
    <t>7) เครื่องมือวัดและวงจรไฟฟ้า</t>
  </si>
  <si>
    <t>34. นายธนวัฒน์  กระบวนศรี</t>
  </si>
  <si>
    <t>3) วงจรไฟฟ้ากระแสตรง</t>
  </si>
  <si>
    <t>35. นายวัลลภ  เจริญขำ</t>
  </si>
  <si>
    <t>ครูแผนกวิชาเทคนิคื้นฐาน</t>
  </si>
  <si>
    <t>2) วัสดุงานช่างอุตสาหกรรม</t>
  </si>
  <si>
    <t>4) วัสดุงานช่างอุตสาหกรรม</t>
  </si>
  <si>
    <t>36. นางสาวอพิวรรณ  สินทรัพย์</t>
  </si>
  <si>
    <t>1) คอมพิวเตอร์และการบำรุงรักษา</t>
  </si>
  <si>
    <t>7) องค์ประกอบศิลป์สำหรับงานคอมพิวเตอร์</t>
  </si>
  <si>
    <t>37. นางอรชร  สำเภา</t>
  </si>
  <si>
    <t>38. นางวาสนา  บุญสาลีพิทักษ์</t>
  </si>
  <si>
    <t>39. นางสาวนิตยา  วิสุนา</t>
  </si>
  <si>
    <t>40. นางสาวกุลธิดา  ลีลารติพงศ์</t>
  </si>
  <si>
    <t>41.นางสาวทวีทรัพย์   สุบินทร์</t>
  </si>
  <si>
    <t>42. นายอานนท์ บุญชู</t>
  </si>
  <si>
    <t>45. นางสาวชุติมณฑน์  สุขเสริม</t>
  </si>
  <si>
    <t>เจ้าหน้าที่งานวิจัย พัฒนาและสิ่งประดิษฐ์</t>
  </si>
  <si>
    <t>46. นางสาววนิดา  ดวงจรัส</t>
  </si>
  <si>
    <t>เจ้าหน้าที่งานบริหารงานทั่วไป</t>
  </si>
  <si>
    <t>47. นางสาวนิตยาพร  พันชำนาญ</t>
  </si>
  <si>
    <t>48. นางสาวพัชรี  โพธิบาย</t>
  </si>
  <si>
    <t>49. นางสาวจรรยาพร  ทรัพย์โสม</t>
  </si>
  <si>
    <t>50. นางสาวขวัญมณีพรรณ  พืชเพียร</t>
  </si>
  <si>
    <t>เจ้าหน้าที่งานพัฒนาหลักสูตรการเรียนการสอน</t>
  </si>
  <si>
    <t>51. นายเสนาะ   ดีขัน</t>
  </si>
  <si>
    <t>52. นายสุชาครีย์  ขุมมา</t>
  </si>
  <si>
    <t>53. นางสาวชลธิดา ปราณีสร</t>
  </si>
  <si>
    <t>54. นายคำภู   แพงงาม</t>
  </si>
  <si>
    <t>55. นายจำปี  ลานจิตร</t>
  </si>
  <si>
    <t>56. นายประจวบ  จันทร์สามเรือน</t>
  </si>
  <si>
    <t>โครงการจัดทำคู่มือนักเรียน นักศึกษา ปีการศึกษา 2564 ตามหลักปรัชญาของเศรษฐกิจพอเพียง</t>
  </si>
  <si>
    <t>โครงการปรับปรุงและพัฒนาสภาพแวดล้อม งานอาคารสถานที่ ประจำปีงบประมาณ 2564</t>
  </si>
  <si>
    <t>โครงการรองรับการจัดสถานที่งานวันครู งานอาคารสถานที่ ประจำปีงบประมาณ 2564</t>
  </si>
  <si>
    <t>โครงการพี่ชวนน้องพัฒนางานประชาสัมพันธ์ แผนกวิชา วิทยาลัยการอาชีพกบินทร์บุรี ประจำปีการศึกษา 2564</t>
  </si>
  <si>
    <t>โครงการมอบตัวนักเรียน นักศึกษาและประชุมผู้ปกครอง ปีการศึกษา 2564 ตามหลักปรัชญาเศรษฐกิจพอเพียง</t>
  </si>
  <si>
    <t>โครงการปรับปรุงและพัฒนาสถานที่จอดรถภายในวิทยาลัยการอาชีพกบินทร์บุรี</t>
  </si>
  <si>
    <t>โครงการพัฒนาบ้านพักครูและบุคลากรในสถานศึกษาแบบพอเพียง</t>
  </si>
  <si>
    <t>โครงการมาตรการประหยัดพลังงานไฟฟ้า ลดใช้พลังงาน ประจำปีงบประมาณ 2564</t>
  </si>
  <si>
    <t>โครงการพัฒนาศักยภาพหัวหน้าแผนกและหัวหน้างาน ตามหลักปรัชญาของเศรษฐกิจพอเพียง</t>
  </si>
  <si>
    <t>โครงการทัศนศึกษาดูงานเพื่อการพัฒนาครูและบุคลากรวิทยาลัยการอาชีพกบินทร์บุรี</t>
  </si>
  <si>
    <t>งานอาคารสถานที่</t>
  </si>
  <si>
    <t>โครงการมอบประกาศนียบัตรแก่ผู้สำเร็จการศึกษาและเชิดชูเกียรติผู้มีผลการเรียนดีเด่น ประจำปีการศึกษา 2563 ตามหลักปรัชญาเศรษฐกิจพอเพียง</t>
  </si>
  <si>
    <t>โครงการพัฒนาอาคารวิทยบริการและห้องสมุดให้มีชีวิตเพื่อสร้างนิสัยรักการอ่าน</t>
  </si>
  <si>
    <t>โครงการจัดหาครุภัณฑ์สำหรับพัฒนาแผนกวิชา ประจำปีการศึกษา 2564</t>
  </si>
  <si>
    <t>โครงการรองรับการประชุมภาคี 4 ฝ่าย ปีการศึกษา 2564</t>
  </si>
  <si>
    <t>โครงการขยายโอกาสทางการศึกษาระบบทวิภาคี ประจำปีงบประมาณ 2564</t>
  </si>
  <si>
    <t>โครงการอบรมเชิงปฏิบัติการส่งเสริมการจัดการเรียนรู้ด้วยสื่อเทคโนโลยี ตามหลักปรัชญาของเศรษฐกิจพอเพียง วิทยาลัยการอาชีพกบินทร์บุรี</t>
  </si>
  <si>
    <t>โครงการส่งเสริมการประกวดโครงงานวิทยาศาสตร์-เอสโซ่</t>
  </si>
  <si>
    <t>โครงการพิจารณาผลการเรียน นักเรียน นักศึกษา วิทยาลัยการชีพกบินทร์บุรี</t>
  </si>
  <si>
    <t>โครงการอบรมการปฏิบัติงานในร้านค้าปลีก โดยผู้เชี่ยวชาญภายนอก ปีงบประมาณ 2564</t>
  </si>
  <si>
    <t>โครงการอบรมเชิงปฏิบัติการเรื่อง เตรียมความพร้อมก่อนทำงาน โดยผู้เชี่ยวชาญภายนอก แผนกวิชาช่างซ่อมบำรุง วิทยาลัยการอาชีพกบินทร์บุรี ปีการศึกษา 2564</t>
  </si>
  <si>
    <t>โครงการอบรมเชิงปฏิบัติการโปรแกรมสำเร็จรูปเพื่องานบัญชี โดยผู้เชี่ยวชาญภายนอก ปีงบประมาณ 2564 วิทยาลัยการอาชีพกบินทร์บุรี</t>
  </si>
  <si>
    <t>โครงการอบรมเชิงปฏิบัติการ ติดตั้งระบบเครือข่ายอินเทอร์เน็ต โดยผู้เชี่ยวชาญภายนอก แผนกวิชาคอมพิวเตอร์ธุรกิจ</t>
  </si>
  <si>
    <t>โครงการอบรมเชิงปฏิบัติการ การติดตั้งจานรับสัญญาณดาวเทียมและกล้องวงจรปิด โดยผู้เชี่ยวชาญภายนอก แผนกวิชาอิเล็กทรอนิกส์</t>
  </si>
  <si>
    <t>โครงการอบรมเชิงปฏิบัติการการเป็นผู้ประกอบการธุรกิจบริการยานยนต์ โดยผู้เชี่ยวชาญภายนอก แผนกวิชาช่างยนต์</t>
  </si>
  <si>
    <t>โครงการสัปดาห์อาเซียน ประจำปีการศึกษา 2564</t>
  </si>
  <si>
    <t>โครงการพัฒนาทักษะภาษาอังกฤษแบบเข้ม โดยใช้ Application Echo VE สำหรับผู้สำเร็จการศึกษาระดับชั้น ปวช.3 ,ปวส.2</t>
  </si>
  <si>
    <t>โครงการวันคริสมาสต์และวันขึ้นปีใหม่</t>
  </si>
  <si>
    <t>โครงการพัฒนาห้องฝ่ายวิชาการ</t>
  </si>
  <si>
    <t>โครงการพัฒนาหลักสูตรฐานสมรรถนะรายวิชา</t>
  </si>
  <si>
    <t>วิชาการ</t>
  </si>
  <si>
    <t>งานวิทยบริการและห้องสมุด</t>
  </si>
  <si>
    <t>งานอาชีวศึกษาระบบทวิภาคี</t>
  </si>
  <si>
    <t>งานหลักสุตรการเรียนการสอน</t>
  </si>
  <si>
    <t>งานวัดผลและประเมินผล</t>
  </si>
  <si>
    <t>แผนกวิชาธุรกิจค้าปลีก</t>
  </si>
  <si>
    <t>โครงการอบรมเชิงปฏิบัติการเรื่อง การควคุมระบบอัตโนมัตอุตสาหกรรม เพื่อส่งเสริมการสร้างบุคลากร รองรับระบบอุตสาหกรรม 4.0 แผนกวิชาช่างไฟฟ้ากำลัง</t>
  </si>
  <si>
    <t>แผนกวิชาการบัญชี</t>
  </si>
  <si>
    <t>แผนกวิชาคอมพิวเตอร์ธุรกิจ</t>
  </si>
  <si>
    <t>แผนกวิชาช่างอิเล็กทรอนิกส์</t>
  </si>
  <si>
    <t>โครงการลงนามความร่วมมือกับสถานประกอบการในการจัดการอาชีวศึกษาฯ</t>
  </si>
  <si>
    <t>โครงการพัฒนาระบบเครือข่ายอินเตอร์เน็ต วิทยาลัยการอาชีพกบินทร์บุรี</t>
  </si>
  <si>
    <t>โครงการจัดทำหุ่นยนต์เข้าร่วมการแข่งขันหุ่นยนต์อาชีวศึกษา ประจำปีงบประมาณ 2564</t>
  </si>
  <si>
    <t>โครงการเตรียมรับการประเมินศูนย์บ่มเพาะผู้ประกอบการอาชีวศึกษาฯ</t>
  </si>
  <si>
    <t>โครงการแสดงผลงานสร้างสรรค์ เผยแพร่ งานวิจัยและนวัตกรรม ผู้เรียนและครูผู้สอนฯ</t>
  </si>
  <si>
    <t>โครงการรองรับการจัดงานประกวดสิ่งประดิษฐ์ของคนรุ่นใหม่ ระดับอาชีวศึกษาจังหวัดปราจีนบุรี</t>
  </si>
  <si>
    <t>โครงการเตรียมความพร้อมรองรับการประเมินคุณภาพการศึกษา ประจำปีการศึกษา 2563</t>
  </si>
  <si>
    <t>โครงการศึกษาดูงานผู้ประกอบการต้นแบบ ปีงบประมาณ 2564</t>
  </si>
  <si>
    <t>โครงการระดมทรัพยากรเพื่อการจัดการอาชีวศึกษา วิทยาลัยการอาชีพกบินทร์บุรี</t>
  </si>
  <si>
    <t>โครงการจัดทำวิจัยในชั้นเรียนเพื่อพัฒนากระบวนการจัดการเรียนการสอนฯ</t>
  </si>
  <si>
    <t>โครงการจัดทำรายงานการประเมินตนเอง ประจำปีการศึกษา 2563</t>
  </si>
  <si>
    <t>โครงการจัดทำแผนปฏิบัติราชการประจำปีงบประมาณ พ.ศ. 2565</t>
  </si>
  <si>
    <t>โครงการสรุปแผนปฏิบัติราชการประจำปีงบประมาณ พ.ศ. 2564</t>
  </si>
  <si>
    <t>โครงการเงินอุดหนุนการหารายได้ระหว่างเรียนของนักเรียน นักศึกษา ปีงบประมาณ 2564</t>
  </si>
  <si>
    <t>โครงการส่งเสริม สนับสนุน และพัฒนาศักยภาพผู้เรียนการเป็นผู้ประกอบการฯ</t>
  </si>
  <si>
    <t>งานประกันคุณภาพ</t>
  </si>
  <si>
    <t>งานศูนย์ข้อมูล</t>
  </si>
  <si>
    <t>งานศูนย์บ่มเพาะ</t>
  </si>
  <si>
    <t>งานวางแผนและงบประมาณ</t>
  </si>
  <si>
    <t>โครงการอนุรักษ์สืบสานประเพณีวันลอยกระทง ประจำปีการศึกษา 2563</t>
  </si>
  <si>
    <t>โครงการพัฒนาองค์การนักวิชาชีพฯ ตามหลักปรัชญาเศรษฐกิจพอเพียง ประจำปีงบประมาณ 2564</t>
  </si>
  <si>
    <t>โครงการเตรียมรับการประเมินองค์การนักวิชาชีพในอนาคตแห่งประเทศไทย ระดับสถานศึกษา</t>
  </si>
  <si>
    <t>โครงการพัฒนารูปแบบและยกระดับคุณภาพศูนย์ซ่อมสร้างเพื่อชุมชน (Fix It Center)</t>
  </si>
  <si>
    <t>โครงการส่งเสริมการจัดกิจกรรมสถานศึกษาคุณธรรม จริยธรรม วิทยาลัยการอาชีพกบินทร์บุรี</t>
  </si>
  <si>
    <t>โครงการแนะแนวอาชีพ ประจำปีการศึกษา 2564</t>
  </si>
  <si>
    <t>โครงการอบรมให้ความรู้เรื่องการป้องกันการตั้งครรภ์ไม่พร้อมก่อนวัยอันควรในวัยรุ่นและปัญหาโรคติดต่อทางเพศสัมพันธ์</t>
  </si>
  <si>
    <t>โครงการอาชีวะอาสา เทศกาลปีใหม่ 2564</t>
  </si>
  <si>
    <t>โครงการ To Be Number One Idol เป็นหนึ่งไม่พึ่งยาเสพติด ประจำปีการศึกษา 2563</t>
  </si>
  <si>
    <t>โครงการตลาดนัดนักขาย ประจำปีการศึกษา 2563</t>
  </si>
  <si>
    <t>โครงการรณรงค์ป้องกันและลดอุบัติเหตุทางถนนภายในสถานศึกษา ช่วงก่อนเทศกาลปีใหม่ 2564</t>
  </si>
  <si>
    <t>โครงการจัดกิจกรรมวันครู อาชีวศึกษาจังหวัดปราจีนบุรี ประจำปี 2564</t>
  </si>
  <si>
    <t>โครงการแข่งขันกีฬาสีภายใน วิทยาลัยการอาชีพกบินทร์บุรี ประจำปีการศึกษา 2563</t>
  </si>
  <si>
    <t>โครงการ English Day ประจำปีการศึกษา 2563</t>
  </si>
  <si>
    <t>โครงการพัฒนาระบบงานโครงการพิเศษและบริการชุมชน 2564</t>
  </si>
  <si>
    <t>โครงการรณรงค์ป้องกันและลดอุบัติเหตุทางถนนภายในสถานศึกษา ช่วงก่อนเทศกาลสงกรานต์ 2564</t>
  </si>
  <si>
    <t>โครงการปัจฉิมนิเทศผู้สำเร็จการศึกษา ประจำปีการศึกษา 2563</t>
  </si>
  <si>
    <t>โครงการอบรมส่งเสริมจรรยาบรรณวิชาชีพ (ทุกแผนกวิชา) ประจำปีการศึกษา 2564</t>
  </si>
  <si>
    <t>โครงการฟุตซอล วก.กบ.คัพ ต้านภัยยาเสพติด ครั้งที่ 11 วิทยาลัยการอาชีพกบินทร์บุรี</t>
  </si>
  <si>
    <t>โครงการศูนย์อาชีวะอาสา เทศกาลสงกรานต์ 2564</t>
  </si>
  <si>
    <t>โครงการปฐมนิเทศสมาชิกใหม่ องค์การนักวิชาชีพในองค์การนักวิชาชีพในอนาคตแห่งประเทศไทย ระดับสถานศึกษา</t>
  </si>
  <si>
    <t>โครงการตรวจสุขภาพและสารเสพติดนักเรียนนักศึกษา ประจำปีการศึกษา 2564</t>
  </si>
  <si>
    <t>โครงการซื้อยา เวชภัณฑ์ และจัดหาวัสดุอุปกรณ์เพื่อการพัฒนาห้องพยาบาล</t>
  </si>
  <si>
    <t>โครงการปฐมนิเทศนักเรียน นักศึกษาใหม่ ประจำปีการศึกษา 2564</t>
  </si>
  <si>
    <t>โครงการจัดหาทุนการศึกษา ประจำปีการศึกษา 2564</t>
  </si>
  <si>
    <t>โครงการส่งเสริมประชาธิปไตยการเลือกตั้งคณะกรรมการดำเนินงานองค์การนักวิชาชีพในอนาคตแห่งประเทศไทย ระดับสถานศึกษา</t>
  </si>
  <si>
    <t>โครงการวันไหว้ครูและพิธีบวงสรวงองค์พระวิษณุกรรม ประจำปีการศึกษา 2564</t>
  </si>
  <si>
    <t>โครงการลดปัญหาการออกกลางคันของผู้เรียนอาชีวศึกษา ปีงบประมาณ 2564</t>
  </si>
  <si>
    <t>โครงการเตรียมความพร้องทางกีฬาเพื่อเข้าร่วมการแข่งขันกีฬาอาชีวะเกมส์ ประจำปีการศึกษา 2564</t>
  </si>
  <si>
    <t>โครงการสืบสานประเพณีวันเข้าพรรษาเทียนพรรษา ประจำปีการศึกษา 2564</t>
  </si>
  <si>
    <t>โครงการประชุมผู้ปกครองเครือข่ายวิทยาลัยการอาชีพกบินทร์บุรี ประจำปีงบประมาณ 2564</t>
  </si>
  <si>
    <t>โครงการรองรับการประเมินสถานศึกษาปลอดภัยและสุขภาพอนามัยดี ประจำปีการศึกษา 2564</t>
  </si>
  <si>
    <t>โครงการ Big Cleaning Day วิทยาลัยการอาชีพกบินทร์บุรี ประจำปีงบประมาณ 2564</t>
  </si>
  <si>
    <t>โครงการคอนเสิร์ตพลังสีขาว Music Festival ครั้งที่ 9 ประจำปีการศึกษา 2564</t>
  </si>
  <si>
    <t>โครงการอบรมป้องกันและบรรเทาสาธารณภัย ส่งเสริมสุขภาพอนามัยในสถานศึกษา</t>
  </si>
  <si>
    <t>โครงการอบรมทักษะด้านเทคโนโลยีสารสนเทศเพื่อการประกอบอาชีพ (ขายของออนไลน์)</t>
  </si>
  <si>
    <t>โครงการประชุมวิชาการองค์การนักวิชาชีพในอนาคตแห่งประเทศไทย ระดับสถานศึกษา</t>
  </si>
  <si>
    <t>โครงการติดตามผู้สำเร็จการศึกษา ประจำปีการศึกษา 2563</t>
  </si>
  <si>
    <t>โครงการค่ายพัฒนาผุ้นำ และการอบรมจัดทำแผนปฏิบัติงานองค์การนักวิชาชีพในอนาคตแห่งประเทศไทย ระดับสถานศึกษา</t>
  </si>
  <si>
    <t>ชมรมวิชาชีพบัญชี</t>
  </si>
  <si>
    <t>งานกิจกรรม</t>
  </si>
  <si>
    <t>งานโครงการพิเศษ</t>
  </si>
  <si>
    <t>ศูนย์ประสานงานสถานศึกษาคุณธรรมอาชีวศึกษา</t>
  </si>
  <si>
    <t>งานแนะแนว</t>
  </si>
  <si>
    <t>งานปกครอง</t>
  </si>
  <si>
    <t>ชมรมวิชาชีพช่างไฟฟ้า</t>
  </si>
  <si>
    <t>ชมรมวิชาชีพคอมพิวเตอร์ธุรกิจ</t>
  </si>
  <si>
    <t>ชมรมวิชาชีพธุรกิจค้าปลีก</t>
  </si>
  <si>
    <t>งานสวัสดิการฯ</t>
  </si>
  <si>
    <t>ชมรมวิชาชีพช่างซ่อมบำรุง</t>
  </si>
  <si>
    <t>งานครูที่ปรึกษา</t>
  </si>
  <si>
    <r>
      <t xml:space="preserve">วิทยาลัยการอาชีพกบินทร์บุรี </t>
    </r>
    <r>
      <rPr>
        <sz val="20"/>
        <rFont val="TH SarabunPSK"/>
        <family val="2"/>
      </rPr>
      <t xml:space="preserve"> </t>
    </r>
    <r>
      <rPr>
        <b/>
        <sz val="20"/>
        <rFont val="TH SarabunPSK"/>
        <family val="2"/>
      </rPr>
      <t>จังหวัดปราจีนบุรี</t>
    </r>
  </si>
  <si>
    <t>โครงการอบรมนักประชาสัมพันธ์แผนกวิชา วิทยาลัยการอาชีพกบินทร์บุรี ประจำปีการศึกษา 2564</t>
  </si>
  <si>
    <t>โครงการประเมินความพึงพอใจของครู บุคลากรทางการศึกษา และผู้เรียน ในการบริหารจัดการด้านสภาพแวดล้อม ภูมิทัศน์ อาคารสถานที่ และครุภัณฑ์</t>
  </si>
  <si>
    <t>โครงการจัดแสดงผลงานโครงการทักษะวิชาชีพ ประจำปีการศึกษา 2563</t>
  </si>
  <si>
    <t>โครงการวันสุนทรภู่และวันภาษาไทย ประจำปีการศึกษา 2564</t>
  </si>
  <si>
    <t>โครงการประชุมคณะกรรมการวิทยาลัย วิทยาลัยการอาชีพกบินทร์บุรี</t>
  </si>
  <si>
    <t>โครงการประชุมเชิงปฏิบัติการ การทบทวนมาตรฐานสถานศึกษาและการอบรมเชิงปฏิบัติการจัดทำแฟ้มประกันคุณภาพของวิทยาลัยการอาชีพกบินทร์บุรี</t>
  </si>
  <si>
    <t>โครงการวันสำคัญของสถาบันพระมหากษัตริย์ ประจำปีงบประมาณ 2564</t>
  </si>
  <si>
    <t>โครงการส่งเสริมคุณธรรม จริยธรรม และจิตอาสา ประจำปีงบประมาณ 2564</t>
  </si>
  <si>
    <t>โครงการส่งเสริมความคิดริเริ่มสร้างสรรค์ และพัฒนานวัตกรรมสิ่งประดิษฐ์ ประจำปีงบประมาณ 2564</t>
  </si>
  <si>
    <t>โครงการส่งเสริมอนุรักษ์ธรรมชาติ และสิ่งแวดล้อม ประจำปีงบประมาณ 2564</t>
  </si>
  <si>
    <t>โครงการรณรงค์และต่อต้านยาเสพติด ประจำปีงบประมาณ 2564</t>
  </si>
  <si>
    <t>โครงการอบรมเชิงปฏิบัติการเขียนแผนธรุกิจ ประจำปีงบประมาณ 2564</t>
  </si>
  <si>
    <t>โครงการเฝ้าระวัง และปรับเปลี่ยนพฟติกรรมผู้เรียน วิทยาลัยการอาชีพกบินทร์บุรี ประจำปีงบประมาณ 2564</t>
  </si>
  <si>
    <t>โครงการเสริมสร้างระเบียบวินัยและพัฒนาคุณลักษณะที่พึงประสงค์ภายใต้กิจกรรมลูกเสือ-เนตรนารีวิสามัญ ประจำปีงบประมาณ 2564</t>
  </si>
  <si>
    <t>ชมรมลูกเสือวิสามัญ</t>
  </si>
  <si>
    <t xml:space="preserve">              แผนปฏิบัติราชการประจำปีงบประมาณ พ.ศ. 2564 ของวิทยาลัยการอาชีพกบินทร์บุรี จังหวัด</t>
  </si>
  <si>
    <t>ปราจีนบุรีนี้ จัดทำขึ้นเพื่อเป็นการนำเสนอข้อมูลด้านงบประมาณและการเงิน เพื่อเป็นแนวทางในการบริหาร</t>
  </si>
  <si>
    <t>งานของสถานศึกษา ตลอดจนเป็นการสนองนโยบายของสำนักงานคณะกรรมการการอาชีวศึกษา ในการนี้ให้</t>
  </si>
  <si>
    <t xml:space="preserve">    สถานศึกษามีการรวบรวมข้อมูลภายในสถานศึกษา เพื่อใช้ประกอบการบริหารงานภายในสถานศึกษาเอง</t>
  </si>
  <si>
    <t xml:space="preserve">       เรื่อง/รายการ</t>
  </si>
  <si>
    <r>
      <t xml:space="preserve">จากเงิน </t>
    </r>
    <r>
      <rPr>
        <sz val="16"/>
        <rFont val="TH SarabunPSK"/>
        <family val="2"/>
      </rPr>
      <t xml:space="preserve">............................................................................... </t>
    </r>
    <r>
      <rPr>
        <b/>
        <sz val="16"/>
        <rFont val="TH SarabunPSK"/>
        <family val="2"/>
      </rPr>
      <t>งบ</t>
    </r>
    <r>
      <rPr>
        <sz val="16"/>
        <rFont val="TH SarabunPSK"/>
        <family val="2"/>
      </rPr>
      <t xml:space="preserve"> .............................................</t>
    </r>
  </si>
  <si>
    <t>โครงการบริการวิชาการวิชาชีพตามหลักปรัชญาเศรษฐกิจพอเพียง  ปีงบประมาณ 2564</t>
  </si>
  <si>
    <t>โครงการทดสอบมาตรฐานฝีมือแรงงาน ระดับ 1 กรมพัฒนาฝีมือแรงงาน จ.ปราจีนบุรี</t>
  </si>
  <si>
    <t>โครงการศึกษาดูงานในสถานประกอบการตามหลักปรัชญาของเศรษฐกิจพอเพียง ประจำปีการศึกษา 2564</t>
  </si>
  <si>
    <t>โครงการปรับปรุงรถประหยัดน้ำมันเชื้อเพลิง แผนกวิชา      ช่างยนต์</t>
  </si>
  <si>
    <t>โครงการประเมินความพึงพอใจในการบริหารจัดการระบบฐานข้อมูลเทคโนโลยีสารสนเทศฯ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</si>
</sst>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0.0"/>
    <numFmt numFmtId="196" formatCode="_-* #,##0.0_-;\-* #,##0.0_-;_-* &quot;-&quot;??_-;_-@_-"/>
    <numFmt numFmtId="197" formatCode="_-* #,##0_-;\-* #,##0_-;_-* &quot;-&quot;??_-;_-@_-"/>
    <numFmt numFmtId="198" formatCode="0.000"/>
    <numFmt numFmtId="199" formatCode="_-* #,##0.000_-;\-* #,##0.000_-;_-* &quot;-&quot;??_-;_-@_-"/>
    <numFmt numFmtId="200" formatCode="_-* #,##0.0000_-;\-* #,##0.0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-1070000]d/m/yy;@"/>
  </numFmts>
  <fonts count="96">
    <font>
      <sz val="16"/>
      <name val="TH Sarabun New"/>
      <family val="0"/>
    </font>
    <font>
      <b/>
      <sz val="16"/>
      <name val="TH Sarabun New"/>
      <family val="2"/>
    </font>
    <font>
      <b/>
      <sz val="48"/>
      <name val="TH Sarabun New"/>
      <family val="2"/>
    </font>
    <font>
      <b/>
      <sz val="36"/>
      <name val="TH Sarabun New"/>
      <family val="2"/>
    </font>
    <font>
      <sz val="8"/>
      <name val="TH Sarabun New"/>
      <family val="2"/>
    </font>
    <font>
      <b/>
      <sz val="32"/>
      <name val="TH Sarabun New"/>
      <family val="2"/>
    </font>
    <font>
      <b/>
      <sz val="8"/>
      <name val="TH Sarabun New"/>
      <family val="2"/>
    </font>
    <font>
      <b/>
      <sz val="24"/>
      <name val="TH Sarabun New"/>
      <family val="2"/>
    </font>
    <font>
      <b/>
      <sz val="20"/>
      <name val="TH Sarabun New"/>
      <family val="2"/>
    </font>
    <font>
      <b/>
      <sz val="14"/>
      <name val="TH Sarabun New"/>
      <family val="2"/>
    </font>
    <font>
      <b/>
      <sz val="22"/>
      <name val="TH Sarabun New"/>
      <family val="2"/>
    </font>
    <font>
      <b/>
      <sz val="18"/>
      <name val="TH Sarabun New"/>
      <family val="2"/>
    </font>
    <font>
      <sz val="20"/>
      <name val="TH Sarabun New"/>
      <family val="2"/>
    </font>
    <font>
      <sz val="14"/>
      <name val="TH Sarabun New"/>
      <family val="2"/>
    </font>
    <font>
      <sz val="9"/>
      <name val="TH Sarabun New"/>
      <family val="2"/>
    </font>
    <font>
      <b/>
      <sz val="12"/>
      <name val="TH Sarabun New"/>
      <family val="2"/>
    </font>
    <font>
      <sz val="12"/>
      <name val="TH Sarabun New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11"/>
      <name val="TH Sarabun New"/>
      <family val="2"/>
    </font>
    <font>
      <sz val="12"/>
      <name val="TH SarabunPSK"/>
      <family val="2"/>
    </font>
    <font>
      <sz val="15.5"/>
      <name val="TH Sarabun New"/>
      <family val="2"/>
    </font>
    <font>
      <sz val="15"/>
      <name val="TH Sarabun New"/>
      <family val="2"/>
    </font>
    <font>
      <sz val="14"/>
      <name val="TH SarabunPSK"/>
      <family val="2"/>
    </font>
    <font>
      <b/>
      <sz val="49"/>
      <name val="TH Sarabun New"/>
      <family val="2"/>
    </font>
    <font>
      <b/>
      <sz val="55"/>
      <name val="TH Sarabun New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b/>
      <sz val="24"/>
      <name val="TH SarabunPSK"/>
      <family val="2"/>
    </font>
    <font>
      <b/>
      <sz val="8"/>
      <name val="TH SarabunPSK"/>
      <family val="2"/>
    </font>
    <font>
      <sz val="8"/>
      <name val="TH SarabunPSK"/>
      <family val="2"/>
    </font>
    <font>
      <b/>
      <sz val="22"/>
      <name val="TH SarabunPSK"/>
      <family val="2"/>
    </font>
    <font>
      <b/>
      <sz val="7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6"/>
      <color indexed="20"/>
      <name val="TH Sarabun New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6"/>
      <color indexed="12"/>
      <name val="TH Sarabun New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sz val="16"/>
      <color indexed="10"/>
      <name val="TH Sarabun New"/>
      <family val="2"/>
    </font>
    <font>
      <sz val="14"/>
      <color indexed="10"/>
      <name val="TH SarabunPSK"/>
      <family val="2"/>
    </font>
    <font>
      <sz val="12"/>
      <color indexed="10"/>
      <name val="TH SarabunPSK"/>
      <family val="2"/>
    </font>
    <font>
      <b/>
      <sz val="12"/>
      <color indexed="10"/>
      <name val="TH SarabunPSK"/>
      <family val="2"/>
    </font>
    <font>
      <sz val="13"/>
      <color indexed="8"/>
      <name val="TH SarabunPSK"/>
      <family val="2"/>
    </font>
    <font>
      <b/>
      <sz val="5"/>
      <color indexed="8"/>
      <name val="TH Sarabun New"/>
      <family val="0"/>
    </font>
    <font>
      <b/>
      <sz val="16"/>
      <color indexed="8"/>
      <name val="TH Sarabun New"/>
      <family val="0"/>
    </font>
    <font>
      <b/>
      <sz val="12"/>
      <color indexed="8"/>
      <name val="TH Sarabun New"/>
      <family val="0"/>
    </font>
    <font>
      <b/>
      <sz val="14"/>
      <color indexed="8"/>
      <name val="TH Sarabun New"/>
      <family val="0"/>
    </font>
    <font>
      <b/>
      <sz val="18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6"/>
      <color theme="11"/>
      <name val="TH Sarabun New"/>
      <family val="2"/>
    </font>
    <font>
      <u val="single"/>
      <sz val="16"/>
      <color theme="10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sz val="16"/>
      <color rgb="FFFF0000"/>
      <name val="TH Sarabun New"/>
      <family val="2"/>
    </font>
    <font>
      <sz val="14"/>
      <color rgb="FFFF0000"/>
      <name val="TH SarabunPSK"/>
      <family val="2"/>
    </font>
    <font>
      <sz val="12"/>
      <color rgb="FFFF0000"/>
      <name val="TH SarabunPSK"/>
      <family val="2"/>
    </font>
    <font>
      <b/>
      <sz val="12"/>
      <color rgb="FFFF0000"/>
      <name val="TH SarabunPSK"/>
      <family val="2"/>
    </font>
    <font>
      <sz val="13"/>
      <color theme="1"/>
      <name val="TH SarabunPSK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43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0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21" borderId="2" applyNumberFormat="0" applyAlignment="0" applyProtection="0"/>
    <xf numFmtId="0" fontId="78" fillId="0" borderId="3" applyNumberFormat="0" applyFill="0" applyAlignment="0" applyProtection="0"/>
    <xf numFmtId="0" fontId="79" fillId="22" borderId="0" applyNumberFormat="0" applyBorder="0" applyAlignment="0" applyProtection="0"/>
    <xf numFmtId="0" fontId="69" fillId="0" borderId="0">
      <alignment/>
      <protection/>
    </xf>
    <xf numFmtId="0" fontId="80" fillId="23" borderId="1" applyNumberFormat="0" applyAlignment="0" applyProtection="0"/>
    <xf numFmtId="0" fontId="81" fillId="24" borderId="0" applyNumberFormat="0" applyBorder="0" applyAlignment="0" applyProtection="0"/>
    <xf numFmtId="9" fontId="0" fillId="0" borderId="0" applyFont="0" applyFill="0" applyBorder="0" applyAlignment="0" applyProtection="0"/>
    <xf numFmtId="0" fontId="82" fillId="0" borderId="4" applyNumberFormat="0" applyFill="0" applyAlignment="0" applyProtection="0"/>
    <xf numFmtId="0" fontId="8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84" fillId="20" borderId="5" applyNumberFormat="0" applyAlignment="0" applyProtection="0"/>
    <xf numFmtId="0" fontId="0" fillId="32" borderId="6" applyNumberFormat="0" applyFont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7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7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0" fontId="9" fillId="33" borderId="11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0" fontId="13" fillId="0" borderId="0" xfId="0" applyFont="1" applyAlignment="1">
      <alignment/>
    </xf>
    <xf numFmtId="0" fontId="9" fillId="34" borderId="10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14" fillId="0" borderId="10" xfId="0" applyFont="1" applyBorder="1" applyAlignment="1">
      <alignment/>
    </xf>
    <xf numFmtId="3" fontId="13" fillId="0" borderId="11" xfId="0" applyNumberFormat="1" applyFont="1" applyBorder="1" applyAlignment="1">
      <alignment/>
    </xf>
    <xf numFmtId="3" fontId="9" fillId="34" borderId="11" xfId="0" applyNumberFormat="1" applyFont="1" applyFill="1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9" fillId="35" borderId="13" xfId="0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0" fontId="13" fillId="35" borderId="13" xfId="0" applyFont="1" applyFill="1" applyBorder="1" applyAlignment="1">
      <alignment/>
    </xf>
    <xf numFmtId="0" fontId="13" fillId="0" borderId="10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9" fillId="35" borderId="13" xfId="0" applyFont="1" applyFill="1" applyBorder="1" applyAlignment="1">
      <alignment vertical="top" wrapText="1"/>
    </xf>
    <xf numFmtId="0" fontId="9" fillId="36" borderId="10" xfId="0" applyFont="1" applyFill="1" applyBorder="1" applyAlignment="1">
      <alignment vertical="top" wrapText="1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9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97" fontId="1" fillId="0" borderId="0" xfId="39" applyNumberFormat="1" applyFont="1" applyAlignment="1">
      <alignment/>
    </xf>
    <xf numFmtId="197" fontId="0" fillId="0" borderId="0" xfId="39" applyNumberFormat="1" applyFont="1" applyAlignment="1">
      <alignment/>
    </xf>
    <xf numFmtId="0" fontId="13" fillId="0" borderId="11" xfId="0" applyFont="1" applyBorder="1" applyAlignment="1">
      <alignment vertical="top" wrapText="1"/>
    </xf>
    <xf numFmtId="197" fontId="13" fillId="0" borderId="10" xfId="39" applyNumberFormat="1" applyFont="1" applyBorder="1" applyAlignment="1">
      <alignment/>
    </xf>
    <xf numFmtId="197" fontId="9" fillId="0" borderId="10" xfId="39" applyNumberFormat="1" applyFont="1" applyBorder="1" applyAlignment="1">
      <alignment/>
    </xf>
    <xf numFmtId="197" fontId="13" fillId="0" borderId="0" xfId="39" applyNumberFormat="1" applyFont="1" applyAlignment="1">
      <alignment/>
    </xf>
    <xf numFmtId="197" fontId="9" fillId="35" borderId="13" xfId="39" applyNumberFormat="1" applyFont="1" applyFill="1" applyBorder="1" applyAlignment="1">
      <alignment/>
    </xf>
    <xf numFmtId="197" fontId="9" fillId="36" borderId="10" xfId="39" applyNumberFormat="1" applyFont="1" applyFill="1" applyBorder="1" applyAlignment="1">
      <alignment/>
    </xf>
    <xf numFmtId="197" fontId="13" fillId="0" borderId="12" xfId="39" applyNumberFormat="1" applyFont="1" applyBorder="1" applyAlignment="1">
      <alignment/>
    </xf>
    <xf numFmtId="197" fontId="9" fillId="0" borderId="12" xfId="39" applyNumberFormat="1" applyFont="1" applyBorder="1" applyAlignment="1">
      <alignment/>
    </xf>
    <xf numFmtId="197" fontId="13" fillId="0" borderId="15" xfId="39" applyNumberFormat="1" applyFont="1" applyBorder="1" applyAlignment="1">
      <alignment/>
    </xf>
    <xf numFmtId="197" fontId="13" fillId="0" borderId="16" xfId="39" applyNumberFormat="1" applyFont="1" applyBorder="1" applyAlignment="1">
      <alignment/>
    </xf>
    <xf numFmtId="197" fontId="1" fillId="0" borderId="0" xfId="0" applyNumberFormat="1" applyFont="1" applyAlignment="1">
      <alignment/>
    </xf>
    <xf numFmtId="0" fontId="16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97" fontId="13" fillId="35" borderId="13" xfId="0" applyNumberFormat="1" applyFont="1" applyFill="1" applyBorder="1" applyAlignment="1">
      <alignment/>
    </xf>
    <xf numFmtId="197" fontId="9" fillId="0" borderId="10" xfId="39" applyNumberFormat="1" applyFont="1" applyBorder="1" applyAlignment="1">
      <alignment vertical="top"/>
    </xf>
    <xf numFmtId="197" fontId="9" fillId="35" borderId="10" xfId="39" applyNumberFormat="1" applyFont="1" applyFill="1" applyBorder="1" applyAlignment="1">
      <alignment/>
    </xf>
    <xf numFmtId="0" fontId="9" fillId="35" borderId="10" xfId="0" applyFont="1" applyFill="1" applyBorder="1" applyAlignment="1">
      <alignment vertical="top" wrapText="1"/>
    </xf>
    <xf numFmtId="197" fontId="9" fillId="0" borderId="10" xfId="39" applyNumberFormat="1" applyFont="1" applyFill="1" applyBorder="1" applyAlignment="1">
      <alignment/>
    </xf>
    <xf numFmtId="0" fontId="1" fillId="0" borderId="0" xfId="0" applyFont="1" applyFill="1" applyAlignment="1">
      <alignment/>
    </xf>
    <xf numFmtId="197" fontId="9" fillId="0" borderId="10" xfId="0" applyNumberFormat="1" applyFont="1" applyBorder="1" applyAlignment="1">
      <alignment/>
    </xf>
    <xf numFmtId="0" fontId="9" fillId="35" borderId="11" xfId="0" applyFont="1" applyFill="1" applyBorder="1" applyAlignment="1">
      <alignment/>
    </xf>
    <xf numFmtId="197" fontId="13" fillId="35" borderId="11" xfId="0" applyNumberFormat="1" applyFont="1" applyFill="1" applyBorder="1" applyAlignment="1">
      <alignment/>
    </xf>
    <xf numFmtId="197" fontId="9" fillId="35" borderId="11" xfId="39" applyNumberFormat="1" applyFont="1" applyFill="1" applyBorder="1" applyAlignment="1">
      <alignment/>
    </xf>
    <xf numFmtId="0" fontId="9" fillId="35" borderId="12" xfId="0" applyFont="1" applyFill="1" applyBorder="1" applyAlignment="1">
      <alignment vertical="top" wrapText="1"/>
    </xf>
    <xf numFmtId="197" fontId="9" fillId="35" borderId="12" xfId="39" applyNumberFormat="1" applyFont="1" applyFill="1" applyBorder="1" applyAlignment="1">
      <alignment/>
    </xf>
    <xf numFmtId="197" fontId="9" fillId="0" borderId="0" xfId="39" applyNumberFormat="1" applyFont="1" applyBorder="1" applyAlignment="1">
      <alignment/>
    </xf>
    <xf numFmtId="197" fontId="9" fillId="0" borderId="17" xfId="39" applyNumberFormat="1" applyFont="1" applyBorder="1" applyAlignment="1">
      <alignment/>
    </xf>
    <xf numFmtId="197" fontId="9" fillId="0" borderId="18" xfId="39" applyNumberFormat="1" applyFont="1" applyBorder="1" applyAlignment="1">
      <alignment/>
    </xf>
    <xf numFmtId="197" fontId="13" fillId="0" borderId="11" xfId="39" applyNumberFormat="1" applyFont="1" applyBorder="1" applyAlignment="1">
      <alignment/>
    </xf>
    <xf numFmtId="197" fontId="9" fillId="0" borderId="11" xfId="39" applyNumberFormat="1" applyFont="1" applyBorder="1" applyAlignment="1">
      <alignment/>
    </xf>
    <xf numFmtId="0" fontId="9" fillId="36" borderId="11" xfId="0" applyFont="1" applyFill="1" applyBorder="1" applyAlignment="1">
      <alignment vertical="top" wrapText="1"/>
    </xf>
    <xf numFmtId="197" fontId="9" fillId="36" borderId="11" xfId="39" applyNumberFormat="1" applyFont="1" applyFill="1" applyBorder="1" applyAlignment="1">
      <alignment/>
    </xf>
    <xf numFmtId="197" fontId="13" fillId="0" borderId="10" xfId="39" applyNumberFormat="1" applyFont="1" applyBorder="1" applyAlignment="1">
      <alignment vertical="top"/>
    </xf>
    <xf numFmtId="197" fontId="13" fillId="0" borderId="19" xfId="39" applyNumberFormat="1" applyFont="1" applyBorder="1" applyAlignment="1">
      <alignment/>
    </xf>
    <xf numFmtId="197" fontId="13" fillId="0" borderId="20" xfId="39" applyNumberFormat="1" applyFont="1" applyBorder="1" applyAlignment="1">
      <alignment/>
    </xf>
    <xf numFmtId="197" fontId="13" fillId="0" borderId="14" xfId="39" applyNumberFormat="1" applyFont="1" applyBorder="1" applyAlignment="1">
      <alignment/>
    </xf>
    <xf numFmtId="197" fontId="9" fillId="35" borderId="11" xfId="0" applyNumberFormat="1" applyFont="1" applyFill="1" applyBorder="1" applyAlignment="1">
      <alignment/>
    </xf>
    <xf numFmtId="197" fontId="13" fillId="0" borderId="12" xfId="39" applyNumberFormat="1" applyFont="1" applyBorder="1" applyAlignment="1">
      <alignment vertical="top"/>
    </xf>
    <xf numFmtId="197" fontId="13" fillId="0" borderId="10" xfId="39" applyNumberFormat="1" applyFont="1" applyFill="1" applyBorder="1" applyAlignment="1">
      <alignment/>
    </xf>
    <xf numFmtId="197" fontId="9" fillId="0" borderId="0" xfId="39" applyNumberFormat="1" applyFont="1" applyFill="1" applyBorder="1" applyAlignment="1">
      <alignment/>
    </xf>
    <xf numFmtId="197" fontId="13" fillId="0" borderId="0" xfId="39" applyNumberFormat="1" applyFont="1" applyFill="1" applyBorder="1" applyAlignment="1">
      <alignment/>
    </xf>
    <xf numFmtId="0" fontId="13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197" fontId="13" fillId="0" borderId="0" xfId="39" applyNumberFormat="1" applyFont="1" applyBorder="1" applyAlignment="1">
      <alignment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center" shrinkToFit="1"/>
    </xf>
    <xf numFmtId="0" fontId="13" fillId="0" borderId="13" xfId="0" applyFont="1" applyBorder="1" applyAlignment="1">
      <alignment horizontal="center" vertical="center" shrinkToFit="1"/>
    </xf>
    <xf numFmtId="197" fontId="13" fillId="35" borderId="11" xfId="0" applyNumberFormat="1" applyFont="1" applyFill="1" applyBorder="1" applyAlignment="1">
      <alignment shrinkToFit="1"/>
    </xf>
    <xf numFmtId="197" fontId="13" fillId="0" borderId="11" xfId="39" applyNumberFormat="1" applyFont="1" applyBorder="1" applyAlignment="1">
      <alignment shrinkToFit="1"/>
    </xf>
    <xf numFmtId="197" fontId="13" fillId="0" borderId="10" xfId="39" applyNumberFormat="1" applyFont="1" applyBorder="1" applyAlignment="1">
      <alignment shrinkToFit="1"/>
    </xf>
    <xf numFmtId="197" fontId="13" fillId="0" borderId="12" xfId="39" applyNumberFormat="1" applyFont="1" applyBorder="1" applyAlignment="1">
      <alignment shrinkToFit="1"/>
    </xf>
    <xf numFmtId="197" fontId="9" fillId="36" borderId="11" xfId="39" applyNumberFormat="1" applyFont="1" applyFill="1" applyBorder="1" applyAlignment="1">
      <alignment shrinkToFit="1"/>
    </xf>
    <xf numFmtId="197" fontId="13" fillId="0" borderId="0" xfId="39" applyNumberFormat="1" applyFont="1" applyFill="1" applyBorder="1" applyAlignment="1">
      <alignment shrinkToFit="1"/>
    </xf>
    <xf numFmtId="197" fontId="9" fillId="36" borderId="10" xfId="39" applyNumberFormat="1" applyFont="1" applyFill="1" applyBorder="1" applyAlignment="1">
      <alignment shrinkToFit="1"/>
    </xf>
    <xf numFmtId="197" fontId="16" fillId="0" borderId="10" xfId="39" applyNumberFormat="1" applyFont="1" applyBorder="1" applyAlignment="1">
      <alignment shrinkToFit="1"/>
    </xf>
    <xf numFmtId="197" fontId="13" fillId="0" borderId="0" xfId="39" applyNumberFormat="1" applyFont="1" applyBorder="1" applyAlignment="1">
      <alignment shrinkToFit="1"/>
    </xf>
    <xf numFmtId="197" fontId="9" fillId="35" borderId="12" xfId="39" applyNumberFormat="1" applyFont="1" applyFill="1" applyBorder="1" applyAlignment="1">
      <alignment shrinkToFit="1"/>
    </xf>
    <xf numFmtId="0" fontId="13" fillId="0" borderId="10" xfId="0" applyFont="1" applyBorder="1" applyAlignment="1">
      <alignment shrinkToFit="1"/>
    </xf>
    <xf numFmtId="197" fontId="13" fillId="35" borderId="13" xfId="0" applyNumberFormat="1" applyFont="1" applyFill="1" applyBorder="1" applyAlignment="1">
      <alignment shrinkToFit="1"/>
    </xf>
    <xf numFmtId="0" fontId="13" fillId="35" borderId="13" xfId="0" applyFont="1" applyFill="1" applyBorder="1" applyAlignment="1">
      <alignment shrinkToFit="1"/>
    </xf>
    <xf numFmtId="0" fontId="1" fillId="0" borderId="0" xfId="0" applyFont="1" applyAlignment="1">
      <alignment shrinkToFit="1"/>
    </xf>
    <xf numFmtId="197" fontId="15" fillId="35" borderId="12" xfId="39" applyNumberFormat="1" applyFont="1" applyFill="1" applyBorder="1" applyAlignment="1">
      <alignment/>
    </xf>
    <xf numFmtId="197" fontId="9" fillId="19" borderId="11" xfId="39" applyNumberFormat="1" applyFont="1" applyFill="1" applyBorder="1" applyAlignment="1">
      <alignment/>
    </xf>
    <xf numFmtId="197" fontId="9" fillId="19" borderId="10" xfId="39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3" fontId="0" fillId="0" borderId="0" xfId="0" applyNumberFormat="1" applyFont="1" applyAlignment="1">
      <alignment/>
    </xf>
    <xf numFmtId="0" fontId="9" fillId="35" borderId="13" xfId="0" applyFont="1" applyFill="1" applyBorder="1" applyAlignment="1">
      <alignment vertical="top"/>
    </xf>
    <xf numFmtId="197" fontId="9" fillId="35" borderId="13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49" fontId="0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197" fontId="9" fillId="0" borderId="12" xfId="39" applyNumberFormat="1" applyFont="1" applyBorder="1" applyAlignment="1">
      <alignment vertical="top"/>
    </xf>
    <xf numFmtId="0" fontId="20" fillId="0" borderId="13" xfId="0" applyFont="1" applyBorder="1" applyAlignment="1">
      <alignment horizontal="center" vertical="center" wrapText="1"/>
    </xf>
    <xf numFmtId="3" fontId="20" fillId="0" borderId="13" xfId="0" applyNumberFormat="1" applyFont="1" applyBorder="1" applyAlignment="1">
      <alignment horizontal="right" vertical="center" wrapText="1"/>
    </xf>
    <xf numFmtId="197" fontId="20" fillId="0" borderId="13" xfId="39" applyNumberFormat="1" applyFont="1" applyBorder="1" applyAlignment="1">
      <alignment horizontal="right" vertical="center" wrapText="1"/>
    </xf>
    <xf numFmtId="43" fontId="17" fillId="0" borderId="0" xfId="39" applyFont="1" applyBorder="1" applyAlignment="1">
      <alignment/>
    </xf>
    <xf numFmtId="43" fontId="17" fillId="0" borderId="0" xfId="0" applyNumberFormat="1" applyFont="1" applyBorder="1" applyAlignment="1">
      <alignment horizontal="right" shrinkToFit="1"/>
    </xf>
    <xf numFmtId="43" fontId="17" fillId="37" borderId="0" xfId="39" applyFont="1" applyFill="1" applyBorder="1" applyAlignment="1">
      <alignment horizontal="right" shrinkToFit="1"/>
    </xf>
    <xf numFmtId="4" fontId="17" fillId="37" borderId="0" xfId="0" applyNumberFormat="1" applyFont="1" applyFill="1" applyBorder="1" applyAlignment="1">
      <alignment horizontal="right"/>
    </xf>
    <xf numFmtId="43" fontId="88" fillId="37" borderId="0" xfId="39" applyFont="1" applyFill="1" applyBorder="1" applyAlignment="1">
      <alignment horizontal="right" shrinkToFit="1"/>
    </xf>
    <xf numFmtId="3" fontId="1" fillId="0" borderId="0" xfId="0" applyNumberFormat="1" applyFont="1" applyBorder="1" applyAlignment="1">
      <alignment/>
    </xf>
    <xf numFmtId="4" fontId="23" fillId="37" borderId="0" xfId="0" applyNumberFormat="1" applyFont="1" applyFill="1" applyBorder="1" applyAlignment="1">
      <alignment horizontal="right"/>
    </xf>
    <xf numFmtId="43" fontId="23" fillId="37" borderId="0" xfId="39" applyFont="1" applyFill="1" applyBorder="1" applyAlignment="1">
      <alignment horizontal="right" shrinkToFit="1"/>
    </xf>
    <xf numFmtId="4" fontId="88" fillId="37" borderId="0" xfId="0" applyNumberFormat="1" applyFont="1" applyFill="1" applyBorder="1" applyAlignment="1">
      <alignment horizontal="right" shrinkToFit="1"/>
    </xf>
    <xf numFmtId="197" fontId="13" fillId="0" borderId="14" xfId="39" applyNumberFormat="1" applyFont="1" applyBorder="1" applyAlignment="1">
      <alignment shrinkToFit="1"/>
    </xf>
    <xf numFmtId="43" fontId="23" fillId="0" borderId="10" xfId="0" applyNumberFormat="1" applyFont="1" applyBorder="1" applyAlignment="1">
      <alignment horizontal="right"/>
    </xf>
    <xf numFmtId="0" fontId="89" fillId="37" borderId="0" xfId="0" applyFont="1" applyFill="1" applyBorder="1" applyAlignment="1">
      <alignment horizontal="left" wrapText="1" shrinkToFit="1"/>
    </xf>
    <xf numFmtId="0" fontId="16" fillId="0" borderId="12" xfId="0" applyFont="1" applyBorder="1" applyAlignment="1">
      <alignment vertical="top" wrapText="1"/>
    </xf>
    <xf numFmtId="0" fontId="16" fillId="0" borderId="10" xfId="0" applyFont="1" applyBorder="1" applyAlignment="1">
      <alignment vertical="center" wrapText="1"/>
    </xf>
    <xf numFmtId="197" fontId="13" fillId="0" borderId="10" xfId="39" applyNumberFormat="1" applyFont="1" applyBorder="1" applyAlignment="1">
      <alignment vertical="center"/>
    </xf>
    <xf numFmtId="197" fontId="13" fillId="0" borderId="10" xfId="39" applyNumberFormat="1" applyFont="1" applyBorder="1" applyAlignment="1">
      <alignment vertical="center" shrinkToFit="1"/>
    </xf>
    <xf numFmtId="197" fontId="9" fillId="0" borderId="10" xfId="39" applyNumberFormat="1" applyFont="1" applyBorder="1" applyAlignment="1">
      <alignment vertical="center"/>
    </xf>
    <xf numFmtId="0" fontId="16" fillId="0" borderId="10" xfId="0" applyFont="1" applyFill="1" applyBorder="1" applyAlignment="1">
      <alignment wrapText="1"/>
    </xf>
    <xf numFmtId="197" fontId="13" fillId="0" borderId="14" xfId="39" applyNumberFormat="1" applyFont="1" applyBorder="1" applyAlignment="1">
      <alignment vertical="top"/>
    </xf>
    <xf numFmtId="197" fontId="1" fillId="0" borderId="10" xfId="39" applyNumberFormat="1" applyFont="1" applyFill="1" applyBorder="1" applyAlignment="1">
      <alignment/>
    </xf>
    <xf numFmtId="197" fontId="9" fillId="0" borderId="10" xfId="39" applyNumberFormat="1" applyFont="1" applyFill="1" applyBorder="1" applyAlignment="1">
      <alignment shrinkToFit="1"/>
    </xf>
    <xf numFmtId="197" fontId="1" fillId="0" borderId="10" xfId="39" applyNumberFormat="1" applyFont="1" applyBorder="1" applyAlignment="1">
      <alignment/>
    </xf>
    <xf numFmtId="197" fontId="13" fillId="0" borderId="10" xfId="39" applyNumberFormat="1" applyFont="1" applyBorder="1" applyAlignment="1">
      <alignment vertical="top" shrinkToFit="1"/>
    </xf>
    <xf numFmtId="197" fontId="13" fillId="0" borderId="12" xfId="39" applyNumberFormat="1" applyFont="1" applyBorder="1" applyAlignment="1">
      <alignment vertical="top" shrinkToFit="1"/>
    </xf>
    <xf numFmtId="197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197" fontId="23" fillId="0" borderId="10" xfId="39" applyNumberFormat="1" applyFont="1" applyBorder="1" applyAlignment="1">
      <alignment/>
    </xf>
    <xf numFmtId="0" fontId="0" fillId="0" borderId="0" xfId="0" applyAlignment="1">
      <alignment vertical="center"/>
    </xf>
    <xf numFmtId="198" fontId="20" fillId="0" borderId="13" xfId="0" applyNumberFormat="1" applyFont="1" applyBorder="1" applyAlignment="1">
      <alignment horizontal="center" vertical="center" wrapText="1"/>
    </xf>
    <xf numFmtId="3" fontId="18" fillId="36" borderId="13" xfId="0" applyNumberFormat="1" applyFont="1" applyFill="1" applyBorder="1" applyAlignment="1">
      <alignment horizontal="right" vertical="center"/>
    </xf>
    <xf numFmtId="3" fontId="20" fillId="0" borderId="13" xfId="0" applyNumberFormat="1" applyFont="1" applyBorder="1" applyAlignment="1">
      <alignment vertical="center" wrapText="1"/>
    </xf>
    <xf numFmtId="3" fontId="20" fillId="0" borderId="21" xfId="0" applyNumberFormat="1" applyFont="1" applyBorder="1" applyAlignment="1">
      <alignment vertical="center" wrapText="1"/>
    </xf>
    <xf numFmtId="3" fontId="20" fillId="0" borderId="22" xfId="0" applyNumberFormat="1" applyFont="1" applyBorder="1" applyAlignment="1">
      <alignment vertical="center" wrapText="1"/>
    </xf>
    <xf numFmtId="3" fontId="20" fillId="0" borderId="13" xfId="0" applyNumberFormat="1" applyFont="1" applyBorder="1" applyAlignment="1">
      <alignment horizontal="center" vertical="center" wrapText="1"/>
    </xf>
    <xf numFmtId="3" fontId="20" fillId="0" borderId="23" xfId="0" applyNumberFormat="1" applyFont="1" applyBorder="1" applyAlignment="1">
      <alignment vertical="center" wrapText="1"/>
    </xf>
    <xf numFmtId="3" fontId="18" fillId="36" borderId="22" xfId="0" applyNumberFormat="1" applyFont="1" applyFill="1" applyBorder="1" applyAlignment="1">
      <alignment horizontal="right" vertical="center"/>
    </xf>
    <xf numFmtId="197" fontId="20" fillId="0" borderId="12" xfId="39" applyNumberFormat="1" applyFont="1" applyBorder="1" applyAlignment="1">
      <alignment horizontal="right" vertical="center" wrapText="1"/>
    </xf>
    <xf numFmtId="3" fontId="20" fillId="0" borderId="12" xfId="0" applyNumberFormat="1" applyFont="1" applyBorder="1" applyAlignment="1">
      <alignment vertical="center" wrapText="1"/>
    </xf>
    <xf numFmtId="3" fontId="18" fillId="36" borderId="12" xfId="0" applyNumberFormat="1" applyFont="1" applyFill="1" applyBorder="1" applyAlignment="1">
      <alignment horizontal="right" vertical="center"/>
    </xf>
    <xf numFmtId="3" fontId="20" fillId="0" borderId="12" xfId="0" applyNumberFormat="1" applyFont="1" applyBorder="1" applyAlignment="1">
      <alignment horizontal="right" vertical="center" wrapText="1"/>
    </xf>
    <xf numFmtId="0" fontId="90" fillId="0" borderId="13" xfId="0" applyFont="1" applyBorder="1" applyAlignment="1">
      <alignment vertical="center" shrinkToFit="1"/>
    </xf>
    <xf numFmtId="197" fontId="20" fillId="0" borderId="13" xfId="39" applyNumberFormat="1" applyFont="1" applyBorder="1" applyAlignment="1">
      <alignment vertical="center" wrapText="1"/>
    </xf>
    <xf numFmtId="2" fontId="20" fillId="0" borderId="13" xfId="0" applyNumberFormat="1" applyFont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center" vertical="center" wrapText="1"/>
    </xf>
    <xf numFmtId="0" fontId="90" fillId="0" borderId="13" xfId="0" applyFont="1" applyFill="1" applyBorder="1" applyAlignment="1">
      <alignment horizontal="left" vertical="center" wrapText="1" shrinkToFit="1"/>
    </xf>
    <xf numFmtId="0" fontId="20" fillId="0" borderId="12" xfId="0" applyFont="1" applyBorder="1" applyAlignment="1">
      <alignment horizontal="center" vertical="center" wrapText="1"/>
    </xf>
    <xf numFmtId="0" fontId="90" fillId="0" borderId="11" xfId="0" applyFont="1" applyFill="1" applyBorder="1" applyAlignment="1">
      <alignment horizontal="left" vertical="center" wrapText="1" shrinkToFit="1"/>
    </xf>
    <xf numFmtId="197" fontId="20" fillId="0" borderId="13" xfId="39" applyNumberFormat="1" applyFont="1" applyBorder="1" applyAlignment="1">
      <alignment horizontal="right" vertical="center" shrinkToFit="1"/>
    </xf>
    <xf numFmtId="0" fontId="90" fillId="0" borderId="12" xfId="0" applyFont="1" applyFill="1" applyBorder="1" applyAlignment="1">
      <alignment horizontal="left" vertical="center" wrapText="1" shrinkToFit="1"/>
    </xf>
    <xf numFmtId="3" fontId="18" fillId="36" borderId="13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90" fillId="0" borderId="13" xfId="0" applyFont="1" applyBorder="1" applyAlignment="1">
      <alignment vertical="center" wrapText="1" shrinkToFit="1"/>
    </xf>
    <xf numFmtId="0" fontId="90" fillId="0" borderId="13" xfId="0" applyFont="1" applyFill="1" applyBorder="1" applyAlignment="1">
      <alignment vertical="center" wrapText="1" shrinkToFit="1"/>
    </xf>
    <xf numFmtId="0" fontId="90" fillId="0" borderId="13" xfId="0" applyFont="1" applyBorder="1" applyAlignment="1">
      <alignment horizontal="left" vertical="center" wrapText="1" shrinkToFit="1"/>
    </xf>
    <xf numFmtId="0" fontId="20" fillId="0" borderId="13" xfId="0" applyFont="1" applyBorder="1" applyAlignment="1">
      <alignment vertical="center" wrapText="1" shrinkToFit="1"/>
    </xf>
    <xf numFmtId="0" fontId="10" fillId="0" borderId="0" xfId="0" applyFont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20" fillId="0" borderId="24" xfId="0" applyNumberFormat="1" applyFont="1" applyBorder="1" applyAlignment="1">
      <alignment horizontal="center" vertical="center" wrapText="1"/>
    </xf>
    <xf numFmtId="197" fontId="20" fillId="0" borderId="24" xfId="39" applyNumberFormat="1" applyFont="1" applyBorder="1" applyAlignment="1">
      <alignment horizontal="right" vertical="center" wrapText="1"/>
    </xf>
    <xf numFmtId="3" fontId="20" fillId="0" borderId="24" xfId="0" applyNumberFormat="1" applyFont="1" applyBorder="1" applyAlignment="1">
      <alignment horizontal="right" vertical="center" wrapText="1"/>
    </xf>
    <xf numFmtId="0" fontId="90" fillId="0" borderId="24" xfId="0" applyFont="1" applyFill="1" applyBorder="1" applyAlignment="1">
      <alignment horizontal="left" vertical="center" wrapText="1" shrinkToFit="1"/>
    </xf>
    <xf numFmtId="0" fontId="20" fillId="0" borderId="24" xfId="0" applyFont="1" applyBorder="1" applyAlignment="1">
      <alignment horizontal="center" vertical="center" wrapText="1"/>
    </xf>
    <xf numFmtId="3" fontId="18" fillId="36" borderId="24" xfId="0" applyNumberFormat="1" applyFont="1" applyFill="1" applyBorder="1" applyAlignment="1">
      <alignment horizontal="right" vertical="center"/>
    </xf>
    <xf numFmtId="197" fontId="90" fillId="0" borderId="13" xfId="39" applyNumberFormat="1" applyFont="1" applyFill="1" applyBorder="1" applyAlignment="1">
      <alignment vertical="center" shrinkToFit="1"/>
    </xf>
    <xf numFmtId="197" fontId="20" fillId="0" borderId="13" xfId="0" applyNumberFormat="1" applyFont="1" applyBorder="1" applyAlignment="1">
      <alignment horizontal="center" vertical="center" wrapText="1"/>
    </xf>
    <xf numFmtId="197" fontId="20" fillId="0" borderId="12" xfId="0" applyNumberFormat="1" applyFont="1" applyBorder="1" applyAlignment="1">
      <alignment horizontal="right" vertical="center" wrapText="1"/>
    </xf>
    <xf numFmtId="197" fontId="20" fillId="0" borderId="13" xfId="0" applyNumberFormat="1" applyFont="1" applyBorder="1" applyAlignment="1">
      <alignment horizontal="right" vertical="center" wrapText="1"/>
    </xf>
    <xf numFmtId="197" fontId="20" fillId="0" borderId="13" xfId="0" applyNumberFormat="1" applyFont="1" applyBorder="1" applyAlignment="1">
      <alignment horizontal="right" vertical="center" shrinkToFit="1"/>
    </xf>
    <xf numFmtId="197" fontId="20" fillId="0" borderId="24" xfId="0" applyNumberFormat="1" applyFont="1" applyBorder="1" applyAlignment="1">
      <alignment horizontal="right" vertical="center" wrapText="1"/>
    </xf>
    <xf numFmtId="197" fontId="20" fillId="0" borderId="12" xfId="0" applyNumberFormat="1" applyFont="1" applyBorder="1" applyAlignment="1">
      <alignment horizontal="right" vertical="center"/>
    </xf>
    <xf numFmtId="0" fontId="90" fillId="37" borderId="10" xfId="0" applyFont="1" applyFill="1" applyBorder="1" applyAlignment="1">
      <alignment horizontal="left" vertical="center" wrapText="1" shrinkToFit="1"/>
    </xf>
    <xf numFmtId="0" fontId="16" fillId="0" borderId="15" xfId="0" applyFont="1" applyBorder="1" applyAlignment="1">
      <alignment vertical="top" wrapText="1"/>
    </xf>
    <xf numFmtId="0" fontId="16" fillId="0" borderId="15" xfId="0" applyFont="1" applyBorder="1" applyAlignment="1">
      <alignment vertical="center" wrapText="1"/>
    </xf>
    <xf numFmtId="0" fontId="1" fillId="0" borderId="15" xfId="0" applyFont="1" applyBorder="1" applyAlignment="1">
      <alignment/>
    </xf>
    <xf numFmtId="0" fontId="16" fillId="0" borderId="16" xfId="0" applyFont="1" applyBorder="1" applyAlignment="1">
      <alignment vertical="top" wrapText="1"/>
    </xf>
    <xf numFmtId="0" fontId="13" fillId="6" borderId="13" xfId="0" applyFont="1" applyFill="1" applyBorder="1" applyAlignment="1">
      <alignment/>
    </xf>
    <xf numFmtId="197" fontId="13" fillId="6" borderId="13" xfId="0" applyNumberFormat="1" applyFont="1" applyFill="1" applyBorder="1" applyAlignment="1">
      <alignment/>
    </xf>
    <xf numFmtId="197" fontId="13" fillId="6" borderId="13" xfId="0" applyNumberFormat="1" applyFont="1" applyFill="1" applyBorder="1" applyAlignment="1">
      <alignment shrinkToFit="1"/>
    </xf>
    <xf numFmtId="197" fontId="9" fillId="6" borderId="13" xfId="39" applyNumberFormat="1" applyFont="1" applyFill="1" applyBorder="1" applyAlignment="1">
      <alignment/>
    </xf>
    <xf numFmtId="197" fontId="9" fillId="6" borderId="11" xfId="39" applyNumberFormat="1" applyFont="1" applyFill="1" applyBorder="1" applyAlignment="1">
      <alignment/>
    </xf>
    <xf numFmtId="197" fontId="9" fillId="6" borderId="10" xfId="39" applyNumberFormat="1" applyFont="1" applyFill="1" applyBorder="1" applyAlignment="1">
      <alignment/>
    </xf>
    <xf numFmtId="197" fontId="9" fillId="6" borderId="12" xfId="39" applyNumberFormat="1" applyFont="1" applyFill="1" applyBorder="1" applyAlignment="1">
      <alignment/>
    </xf>
    <xf numFmtId="197" fontId="9" fillId="6" borderId="10" xfId="39" applyNumberFormat="1" applyFont="1" applyFill="1" applyBorder="1" applyAlignment="1">
      <alignment vertical="center"/>
    </xf>
    <xf numFmtId="0" fontId="23" fillId="0" borderId="0" xfId="0" applyFont="1" applyBorder="1" applyAlignment="1">
      <alignment horizontal="center" shrinkToFit="1"/>
    </xf>
    <xf numFmtId="0" fontId="11" fillId="38" borderId="0" xfId="0" applyFont="1" applyFill="1" applyAlignment="1">
      <alignment/>
    </xf>
    <xf numFmtId="0" fontId="1" fillId="38" borderId="0" xfId="0" applyFont="1" applyFill="1" applyAlignment="1">
      <alignment/>
    </xf>
    <xf numFmtId="3" fontId="11" fillId="38" borderId="0" xfId="0" applyNumberFormat="1" applyFont="1" applyFill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1" fillId="34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1" fillId="34" borderId="12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3" fontId="1" fillId="0" borderId="0" xfId="39" applyFont="1" applyAlignment="1">
      <alignment/>
    </xf>
    <xf numFmtId="0" fontId="88" fillId="0" borderId="0" xfId="0" applyFont="1" applyBorder="1" applyAlignment="1">
      <alignment horizontal="left" shrinkToFit="1"/>
    </xf>
    <xf numFmtId="0" fontId="88" fillId="0" borderId="0" xfId="0" applyFont="1" applyBorder="1" applyAlignment="1">
      <alignment shrinkToFit="1"/>
    </xf>
    <xf numFmtId="0" fontId="88" fillId="0" borderId="0" xfId="0" applyFont="1" applyBorder="1" applyAlignment="1">
      <alignment vertical="center" shrinkToFit="1"/>
    </xf>
    <xf numFmtId="0" fontId="88" fillId="0" borderId="0" xfId="0" applyFont="1" applyBorder="1" applyAlignment="1">
      <alignment horizontal="left" vertical="center" shrinkToFit="1"/>
    </xf>
    <xf numFmtId="0" fontId="23" fillId="0" borderId="0" xfId="0" applyFont="1" applyBorder="1" applyAlignment="1">
      <alignment shrinkToFit="1"/>
    </xf>
    <xf numFmtId="43" fontId="12" fillId="0" borderId="0" xfId="39" applyFont="1" applyAlignment="1">
      <alignment/>
    </xf>
    <xf numFmtId="43" fontId="0" fillId="0" borderId="0" xfId="39" applyFont="1" applyAlignment="1">
      <alignment/>
    </xf>
    <xf numFmtId="43" fontId="4" fillId="0" borderId="0" xfId="39" applyFont="1" applyAlignment="1">
      <alignment/>
    </xf>
    <xf numFmtId="43" fontId="6" fillId="0" borderId="0" xfId="39" applyFont="1" applyAlignment="1">
      <alignment/>
    </xf>
    <xf numFmtId="43" fontId="11" fillId="0" borderId="0" xfId="39" applyFont="1" applyAlignment="1">
      <alignment/>
    </xf>
    <xf numFmtId="43" fontId="91" fillId="0" borderId="0" xfId="39" applyFont="1" applyBorder="1" applyAlignment="1">
      <alignment/>
    </xf>
    <xf numFmtId="0" fontId="23" fillId="0" borderId="1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19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23" fillId="0" borderId="20" xfId="0" applyFont="1" applyBorder="1" applyAlignment="1">
      <alignment horizontal="left"/>
    </xf>
    <xf numFmtId="0" fontId="23" fillId="0" borderId="17" xfId="0" applyFont="1" applyBorder="1" applyAlignment="1">
      <alignment horizontal="center" shrinkToFit="1"/>
    </xf>
    <xf numFmtId="0" fontId="23" fillId="0" borderId="17" xfId="0" applyFont="1" applyBorder="1" applyAlignment="1">
      <alignment vertical="center" shrinkToFit="1"/>
    </xf>
    <xf numFmtId="0" fontId="27" fillId="0" borderId="16" xfId="0" applyFont="1" applyBorder="1" applyAlignment="1">
      <alignment horizontal="center"/>
    </xf>
    <xf numFmtId="0" fontId="23" fillId="0" borderId="0" xfId="0" applyFont="1" applyBorder="1" applyAlignment="1">
      <alignment horizontal="left" vertical="center" shrinkToFit="1"/>
    </xf>
    <xf numFmtId="0" fontId="23" fillId="0" borderId="14" xfId="0" applyFont="1" applyBorder="1" applyAlignment="1">
      <alignment horizontal="center"/>
    </xf>
    <xf numFmtId="0" fontId="23" fillId="0" borderId="21" xfId="0" applyFont="1" applyBorder="1" applyAlignment="1">
      <alignment horizontal="left"/>
    </xf>
    <xf numFmtId="0" fontId="27" fillId="0" borderId="17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3" fillId="0" borderId="25" xfId="0" applyFont="1" applyBorder="1" applyAlignment="1">
      <alignment vertical="center" shrinkToFit="1"/>
    </xf>
    <xf numFmtId="0" fontId="23" fillId="0" borderId="15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17" xfId="0" applyFont="1" applyBorder="1" applyAlignment="1">
      <alignment shrinkToFit="1"/>
    </xf>
    <xf numFmtId="0" fontId="1" fillId="0" borderId="18" xfId="0" applyFont="1" applyBorder="1" applyAlignment="1">
      <alignment/>
    </xf>
    <xf numFmtId="0" fontId="17" fillId="0" borderId="0" xfId="0" applyFont="1" applyAlignment="1">
      <alignment/>
    </xf>
    <xf numFmtId="0" fontId="27" fillId="0" borderId="14" xfId="0" applyFont="1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23" fillId="0" borderId="16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27" fillId="0" borderId="15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16" xfId="0" applyFont="1" applyBorder="1" applyAlignment="1">
      <alignment/>
    </xf>
    <xf numFmtId="0" fontId="23" fillId="0" borderId="16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3" fillId="0" borderId="15" xfId="0" applyFont="1" applyBorder="1" applyAlignment="1">
      <alignment/>
    </xf>
    <xf numFmtId="0" fontId="23" fillId="0" borderId="19" xfId="0" applyFont="1" applyBorder="1" applyAlignment="1">
      <alignment/>
    </xf>
    <xf numFmtId="0" fontId="26" fillId="0" borderId="15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17" xfId="0" applyFont="1" applyBorder="1" applyAlignment="1">
      <alignment horizontal="left" vertical="center" shrinkToFit="1"/>
    </xf>
    <xf numFmtId="0" fontId="26" fillId="0" borderId="18" xfId="0" applyFont="1" applyBorder="1" applyAlignment="1">
      <alignment/>
    </xf>
    <xf numFmtId="0" fontId="29" fillId="0" borderId="18" xfId="0" applyFont="1" applyBorder="1" applyAlignment="1">
      <alignment/>
    </xf>
    <xf numFmtId="0" fontId="26" fillId="0" borderId="18" xfId="0" applyFont="1" applyBorder="1" applyAlignment="1">
      <alignment horizontal="right"/>
    </xf>
    <xf numFmtId="0" fontId="17" fillId="0" borderId="18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7" fillId="0" borderId="17" xfId="0" applyFont="1" applyBorder="1" applyAlignment="1">
      <alignment/>
    </xf>
    <xf numFmtId="0" fontId="27" fillId="0" borderId="11" xfId="0" applyFont="1" applyBorder="1" applyAlignment="1">
      <alignment horizontal="center" shrinkToFit="1"/>
    </xf>
    <xf numFmtId="0" fontId="27" fillId="0" borderId="10" xfId="0" applyFont="1" applyBorder="1" applyAlignment="1">
      <alignment horizontal="center" shrinkToFit="1"/>
    </xf>
    <xf numFmtId="0" fontId="23" fillId="0" borderId="11" xfId="0" applyFont="1" applyBorder="1" applyAlignment="1">
      <alignment horizontal="center" shrinkToFit="1"/>
    </xf>
    <xf numFmtId="0" fontId="23" fillId="0" borderId="10" xfId="0" applyFont="1" applyBorder="1" applyAlignment="1">
      <alignment horizontal="center" shrinkToFit="1"/>
    </xf>
    <xf numFmtId="0" fontId="23" fillId="0" borderId="12" xfId="0" applyFont="1" applyBorder="1" applyAlignment="1">
      <alignment horizontal="center" shrinkToFit="1"/>
    </xf>
    <xf numFmtId="0" fontId="27" fillId="0" borderId="12" xfId="0" applyFont="1" applyBorder="1" applyAlignment="1">
      <alignment horizontal="center" shrinkToFit="1"/>
    </xf>
    <xf numFmtId="0" fontId="27" fillId="0" borderId="10" xfId="0" applyFont="1" applyBorder="1" applyAlignment="1">
      <alignment shrinkToFit="1"/>
    </xf>
    <xf numFmtId="0" fontId="27" fillId="0" borderId="12" xfId="0" applyFont="1" applyBorder="1" applyAlignment="1">
      <alignment shrinkToFit="1"/>
    </xf>
    <xf numFmtId="0" fontId="26" fillId="0" borderId="18" xfId="0" applyFont="1" applyBorder="1" applyAlignment="1">
      <alignment shrinkToFit="1"/>
    </xf>
    <xf numFmtId="0" fontId="23" fillId="0" borderId="13" xfId="0" applyFont="1" applyBorder="1" applyAlignment="1">
      <alignment horizontal="center" shrinkToFit="1"/>
    </xf>
    <xf numFmtId="0" fontId="27" fillId="0" borderId="17" xfId="0" applyFont="1" applyBorder="1" applyAlignment="1">
      <alignment shrinkToFit="1"/>
    </xf>
    <xf numFmtId="0" fontId="26" fillId="0" borderId="10" xfId="0" applyFont="1" applyBorder="1" applyAlignment="1">
      <alignment shrinkToFit="1"/>
    </xf>
    <xf numFmtId="0" fontId="23" fillId="0" borderId="10" xfId="0" applyFont="1" applyBorder="1" applyAlignment="1">
      <alignment shrinkToFit="1"/>
    </xf>
    <xf numFmtId="0" fontId="23" fillId="0" borderId="12" xfId="0" applyFont="1" applyBorder="1" applyAlignment="1">
      <alignment shrinkToFit="1"/>
    </xf>
    <xf numFmtId="0" fontId="26" fillId="0" borderId="0" xfId="0" applyFont="1" applyAlignment="1">
      <alignment shrinkToFit="1"/>
    </xf>
    <xf numFmtId="0" fontId="23" fillId="0" borderId="16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88" fillId="0" borderId="0" xfId="0" applyFont="1" applyFill="1" applyBorder="1" applyAlignment="1">
      <alignment shrinkToFit="1"/>
    </xf>
    <xf numFmtId="0" fontId="88" fillId="0" borderId="14" xfId="0" applyFont="1" applyFill="1" applyBorder="1" applyAlignment="1">
      <alignment shrinkToFit="1"/>
    </xf>
    <xf numFmtId="0" fontId="88" fillId="0" borderId="18" xfId="0" applyFont="1" applyFill="1" applyBorder="1" applyAlignment="1">
      <alignment shrinkToFit="1"/>
    </xf>
    <xf numFmtId="0" fontId="88" fillId="0" borderId="25" xfId="0" applyFont="1" applyFill="1" applyBorder="1" applyAlignment="1">
      <alignment shrinkToFit="1"/>
    </xf>
    <xf numFmtId="0" fontId="88" fillId="0" borderId="18" xfId="0" applyFont="1" applyBorder="1" applyAlignment="1">
      <alignment/>
    </xf>
    <xf numFmtId="0" fontId="88" fillId="0" borderId="25" xfId="0" applyFont="1" applyBorder="1" applyAlignment="1">
      <alignment/>
    </xf>
    <xf numFmtId="0" fontId="88" fillId="0" borderId="14" xfId="0" applyFont="1" applyBorder="1" applyAlignment="1">
      <alignment shrinkToFit="1"/>
    </xf>
    <xf numFmtId="0" fontId="88" fillId="0" borderId="14" xfId="0" applyFont="1" applyBorder="1" applyAlignment="1">
      <alignment/>
    </xf>
    <xf numFmtId="0" fontId="88" fillId="0" borderId="14" xfId="0" applyFont="1" applyBorder="1" applyAlignment="1">
      <alignment horizontal="left"/>
    </xf>
    <xf numFmtId="0" fontId="23" fillId="0" borderId="15" xfId="0" applyFont="1" applyBorder="1" applyAlignment="1">
      <alignment horizontal="center" shrinkToFit="1"/>
    </xf>
    <xf numFmtId="0" fontId="88" fillId="0" borderId="16" xfId="0" applyFont="1" applyBorder="1" applyAlignment="1">
      <alignment/>
    </xf>
    <xf numFmtId="0" fontId="88" fillId="0" borderId="16" xfId="0" applyFont="1" applyFill="1" applyBorder="1" applyAlignment="1">
      <alignment shrinkToFit="1"/>
    </xf>
    <xf numFmtId="0" fontId="26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37" borderId="19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15" xfId="45" applyFont="1" applyBorder="1" applyAlignment="1">
      <alignment shrinkToFit="1"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 shrinkToFit="1"/>
    </xf>
    <xf numFmtId="0" fontId="23" fillId="0" borderId="0" xfId="0" applyFont="1" applyAlignment="1">
      <alignment vertical="center" shrinkToFit="1"/>
    </xf>
    <xf numFmtId="0" fontId="88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horizontal="left" vertical="center" shrinkToFi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shrinkToFit="1"/>
    </xf>
    <xf numFmtId="0" fontId="23" fillId="0" borderId="14" xfId="0" applyFont="1" applyBorder="1" applyAlignment="1">
      <alignment horizontal="center" shrinkToFit="1"/>
    </xf>
    <xf numFmtId="0" fontId="88" fillId="0" borderId="0" xfId="0" applyFont="1" applyAlignment="1">
      <alignment horizontal="left"/>
    </xf>
    <xf numFmtId="0" fontId="88" fillId="0" borderId="19" xfId="0" applyFont="1" applyBorder="1" applyAlignment="1">
      <alignment horizontal="left"/>
    </xf>
    <xf numFmtId="0" fontId="88" fillId="0" borderId="18" xfId="0" applyFont="1" applyBorder="1" applyAlignment="1">
      <alignment horizontal="left" vertical="center" shrinkToFit="1"/>
    </xf>
    <xf numFmtId="0" fontId="88" fillId="0" borderId="17" xfId="0" applyFont="1" applyBorder="1" applyAlignment="1">
      <alignment horizontal="left" vertical="center" shrinkToFit="1"/>
    </xf>
    <xf numFmtId="0" fontId="88" fillId="0" borderId="18" xfId="0" applyFont="1" applyBorder="1" applyAlignment="1">
      <alignment vertical="center" wrapText="1"/>
    </xf>
    <xf numFmtId="0" fontId="88" fillId="0" borderId="17" xfId="0" applyFont="1" applyBorder="1" applyAlignment="1">
      <alignment shrinkToFit="1"/>
    </xf>
    <xf numFmtId="0" fontId="88" fillId="0" borderId="18" xfId="0" applyFont="1" applyBorder="1" applyAlignment="1">
      <alignment horizontal="left" shrinkToFit="1"/>
    </xf>
    <xf numFmtId="0" fontId="88" fillId="0" borderId="17" xfId="0" applyFont="1" applyBorder="1" applyAlignment="1">
      <alignment vertical="center" wrapText="1"/>
    </xf>
    <xf numFmtId="0" fontId="88" fillId="0" borderId="0" xfId="0" applyFont="1" applyBorder="1" applyAlignment="1">
      <alignment horizontal="left"/>
    </xf>
    <xf numFmtId="0" fontId="88" fillId="0" borderId="0" xfId="0" applyFont="1" applyBorder="1" applyAlignment="1">
      <alignment/>
    </xf>
    <xf numFmtId="0" fontId="88" fillId="0" borderId="17" xfId="0" applyFont="1" applyBorder="1" applyAlignment="1">
      <alignment horizontal="left" shrinkToFit="1"/>
    </xf>
    <xf numFmtId="0" fontId="88" fillId="0" borderId="18" xfId="0" applyFont="1" applyBorder="1" applyAlignment="1">
      <alignment shrinkToFit="1"/>
    </xf>
    <xf numFmtId="0" fontId="23" fillId="0" borderId="18" xfId="0" applyFont="1" applyBorder="1" applyAlignment="1">
      <alignment shrinkToFit="1"/>
    </xf>
    <xf numFmtId="0" fontId="23" fillId="0" borderId="18" xfId="0" applyFont="1" applyBorder="1" applyAlignment="1">
      <alignment horizontal="center" shrinkToFit="1"/>
    </xf>
    <xf numFmtId="0" fontId="90" fillId="37" borderId="13" xfId="0" applyFont="1" applyFill="1" applyBorder="1" applyAlignment="1">
      <alignment horizontal="left" vertical="center" wrapText="1" shrinkToFit="1"/>
    </xf>
    <xf numFmtId="0" fontId="20" fillId="0" borderId="13" xfId="0" applyFont="1" applyBorder="1" applyAlignment="1">
      <alignment horizontal="left" vertical="center" wrapText="1" shrinkToFit="1"/>
    </xf>
    <xf numFmtId="0" fontId="90" fillId="0" borderId="12" xfId="0" applyFont="1" applyBorder="1" applyAlignment="1">
      <alignment horizontal="left" vertical="center" wrapText="1" shrinkToFit="1"/>
    </xf>
    <xf numFmtId="0" fontId="90" fillId="0" borderId="24" xfId="0" applyFont="1" applyBorder="1" applyAlignment="1">
      <alignment horizontal="left" vertical="center" wrapText="1" shrinkToFit="1"/>
    </xf>
    <xf numFmtId="43" fontId="90" fillId="37" borderId="13" xfId="39" applyFont="1" applyFill="1" applyBorder="1" applyAlignment="1">
      <alignment vertical="center" shrinkToFit="1"/>
    </xf>
    <xf numFmtId="43" fontId="90" fillId="0" borderId="13" xfId="39" applyFont="1" applyFill="1" applyBorder="1" applyAlignment="1">
      <alignment vertical="center" shrinkToFit="1"/>
    </xf>
    <xf numFmtId="43" fontId="90" fillId="0" borderId="13" xfId="39" applyFont="1" applyFill="1" applyBorder="1" applyAlignment="1">
      <alignment horizontal="center" vertical="center" shrinkToFit="1"/>
    </xf>
    <xf numFmtId="43" fontId="90" fillId="0" borderId="24" xfId="39" applyFont="1" applyFill="1" applyBorder="1" applyAlignment="1">
      <alignment vertical="center" shrinkToFit="1"/>
    </xf>
    <xf numFmtId="0" fontId="27" fillId="0" borderId="19" xfId="0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43" fontId="20" fillId="0" borderId="13" xfId="39" applyFont="1" applyFill="1" applyBorder="1" applyAlignment="1">
      <alignment horizontal="right" vertical="center" shrinkToFit="1"/>
    </xf>
    <xf numFmtId="43" fontId="20" fillId="0" borderId="13" xfId="39" applyFont="1" applyBorder="1" applyAlignment="1">
      <alignment horizontal="right" vertical="center" shrinkToFit="1"/>
    </xf>
    <xf numFmtId="43" fontId="20" fillId="0" borderId="13" xfId="39" applyFont="1" applyFill="1" applyBorder="1" applyAlignment="1">
      <alignment horizontal="center" vertical="center" shrinkToFit="1"/>
    </xf>
    <xf numFmtId="43" fontId="20" fillId="0" borderId="13" xfId="39" applyFont="1" applyBorder="1" applyAlignment="1">
      <alignment horizontal="center" vertical="center" shrinkToFit="1"/>
    </xf>
    <xf numFmtId="43" fontId="90" fillId="0" borderId="13" xfId="39" applyFont="1" applyFill="1" applyBorder="1" applyAlignment="1">
      <alignment horizontal="right" vertical="center" shrinkToFit="1"/>
    </xf>
    <xf numFmtId="43" fontId="90" fillId="0" borderId="11" xfId="39" applyFont="1" applyFill="1" applyBorder="1" applyAlignment="1">
      <alignment horizontal="right" vertical="center" shrinkToFit="1"/>
    </xf>
    <xf numFmtId="0" fontId="31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 shrinkToFit="1"/>
    </xf>
    <xf numFmtId="197" fontId="20" fillId="0" borderId="0" xfId="0" applyNumberFormat="1" applyFont="1" applyAlignment="1">
      <alignment vertical="center"/>
    </xf>
    <xf numFmtId="197" fontId="17" fillId="0" borderId="0" xfId="39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 shrinkToFit="1"/>
    </xf>
    <xf numFmtId="197" fontId="18" fillId="0" borderId="11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 shrinkToFit="1"/>
    </xf>
    <xf numFmtId="0" fontId="27" fillId="0" borderId="16" xfId="0" applyFont="1" applyBorder="1" applyAlignment="1">
      <alignment horizontal="center" vertical="center" wrapText="1"/>
    </xf>
    <xf numFmtId="197" fontId="18" fillId="0" borderId="12" xfId="0" applyNumberFormat="1" applyFont="1" applyBorder="1" applyAlignment="1">
      <alignment horizontal="center" vertical="center" wrapText="1"/>
    </xf>
    <xf numFmtId="17" fontId="27" fillId="0" borderId="13" xfId="0" applyNumberFormat="1" applyFont="1" applyFill="1" applyBorder="1" applyAlignment="1">
      <alignment horizontal="center" vertical="center" wrapText="1"/>
    </xf>
    <xf numFmtId="17" fontId="18" fillId="0" borderId="13" xfId="0" applyNumberFormat="1" applyFont="1" applyFill="1" applyBorder="1" applyAlignment="1">
      <alignment horizontal="center" vertical="center" wrapText="1"/>
    </xf>
    <xf numFmtId="17" fontId="18" fillId="36" borderId="13" xfId="0" applyNumberFormat="1" applyFont="1" applyFill="1" applyBorder="1" applyAlignment="1">
      <alignment horizontal="center" vertical="center" wrapText="1"/>
    </xf>
    <xf numFmtId="17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3" fontId="17" fillId="0" borderId="0" xfId="0" applyNumberFormat="1" applyFont="1" applyAlignment="1">
      <alignment/>
    </xf>
    <xf numFmtId="0" fontId="27" fillId="38" borderId="11" xfId="0" applyFont="1" applyFill="1" applyBorder="1" applyAlignment="1">
      <alignment horizontal="center" vertical="center"/>
    </xf>
    <xf numFmtId="0" fontId="27" fillId="38" borderId="11" xfId="0" applyFont="1" applyFill="1" applyBorder="1" applyAlignment="1">
      <alignment horizontal="center" vertical="center" wrapText="1" shrinkToFit="1"/>
    </xf>
    <xf numFmtId="0" fontId="18" fillId="38" borderId="11" xfId="0" applyFont="1" applyFill="1" applyBorder="1" applyAlignment="1">
      <alignment horizontal="center" vertical="center"/>
    </xf>
    <xf numFmtId="197" fontId="18" fillId="38" borderId="11" xfId="0" applyNumberFormat="1" applyFont="1" applyFill="1" applyBorder="1" applyAlignment="1">
      <alignment vertical="center"/>
    </xf>
    <xf numFmtId="197" fontId="18" fillId="38" borderId="11" xfId="39" applyNumberFormat="1" applyFont="1" applyFill="1" applyBorder="1" applyAlignment="1">
      <alignment horizontal="center" vertical="center"/>
    </xf>
    <xf numFmtId="3" fontId="18" fillId="38" borderId="11" xfId="0" applyNumberFormat="1" applyFont="1" applyFill="1" applyBorder="1" applyAlignment="1">
      <alignment horizontal="center" vertical="center"/>
    </xf>
    <xf numFmtId="3" fontId="18" fillId="38" borderId="10" xfId="0" applyNumberFormat="1" applyFont="1" applyFill="1" applyBorder="1" applyAlignment="1">
      <alignment horizontal="center" vertical="center"/>
    </xf>
    <xf numFmtId="3" fontId="18" fillId="38" borderId="10" xfId="0" applyNumberFormat="1" applyFont="1" applyFill="1" applyBorder="1" applyAlignment="1">
      <alignment vertical="center"/>
    </xf>
    <xf numFmtId="0" fontId="27" fillId="39" borderId="13" xfId="0" applyFont="1" applyFill="1" applyBorder="1" applyAlignment="1">
      <alignment horizontal="center" vertical="center"/>
    </xf>
    <xf numFmtId="0" fontId="27" fillId="39" borderId="13" xfId="0" applyFont="1" applyFill="1" applyBorder="1" applyAlignment="1">
      <alignment vertical="center" wrapText="1" shrinkToFit="1"/>
    </xf>
    <xf numFmtId="3" fontId="20" fillId="39" borderId="13" xfId="0" applyNumberFormat="1" applyFont="1" applyFill="1" applyBorder="1" applyAlignment="1">
      <alignment horizontal="center" vertical="center"/>
    </xf>
    <xf numFmtId="197" fontId="18" fillId="39" borderId="13" xfId="0" applyNumberFormat="1" applyFont="1" applyFill="1" applyBorder="1" applyAlignment="1">
      <alignment vertical="center"/>
    </xf>
    <xf numFmtId="197" fontId="20" fillId="39" borderId="13" xfId="39" applyNumberFormat="1" applyFont="1" applyFill="1" applyBorder="1" applyAlignment="1">
      <alignment vertical="center"/>
    </xf>
    <xf numFmtId="3" fontId="20" fillId="39" borderId="13" xfId="0" applyNumberFormat="1" applyFont="1" applyFill="1" applyBorder="1" applyAlignment="1">
      <alignment vertical="center"/>
    </xf>
    <xf numFmtId="3" fontId="18" fillId="36" borderId="10" xfId="0" applyNumberFormat="1" applyFont="1" applyFill="1" applyBorder="1" applyAlignment="1">
      <alignment horizontal="center" vertical="center"/>
    </xf>
    <xf numFmtId="3" fontId="18" fillId="39" borderId="13" xfId="0" applyNumberFormat="1" applyFont="1" applyFill="1" applyBorder="1" applyAlignment="1">
      <alignment vertical="center"/>
    </xf>
    <xf numFmtId="0" fontId="27" fillId="6" borderId="13" xfId="0" applyFont="1" applyFill="1" applyBorder="1" applyAlignment="1">
      <alignment horizontal="center" vertical="center"/>
    </xf>
    <xf numFmtId="0" fontId="27" fillId="6" borderId="13" xfId="0" applyFont="1" applyFill="1" applyBorder="1" applyAlignment="1">
      <alignment vertical="center" wrapText="1" shrinkToFit="1"/>
    </xf>
    <xf numFmtId="0" fontId="20" fillId="6" borderId="13" xfId="0" applyFont="1" applyFill="1" applyBorder="1" applyAlignment="1">
      <alignment horizontal="center" vertical="center"/>
    </xf>
    <xf numFmtId="197" fontId="18" fillId="6" borderId="13" xfId="0" applyNumberFormat="1" applyFont="1" applyFill="1" applyBorder="1" applyAlignment="1">
      <alignment vertical="center"/>
    </xf>
    <xf numFmtId="197" fontId="20" fillId="6" borderId="13" xfId="39" applyNumberFormat="1" applyFont="1" applyFill="1" applyBorder="1" applyAlignment="1">
      <alignment vertical="center"/>
    </xf>
    <xf numFmtId="3" fontId="20" fillId="6" borderId="13" xfId="0" applyNumberFormat="1" applyFont="1" applyFill="1" applyBorder="1" applyAlignment="1">
      <alignment vertical="center"/>
    </xf>
    <xf numFmtId="3" fontId="18" fillId="6" borderId="10" xfId="0" applyNumberFormat="1" applyFont="1" applyFill="1" applyBorder="1" applyAlignment="1">
      <alignment horizontal="center" vertical="center"/>
    </xf>
    <xf numFmtId="3" fontId="18" fillId="6" borderId="13" xfId="0" applyNumberFormat="1" applyFont="1" applyFill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 shrinkToFit="1"/>
    </xf>
    <xf numFmtId="0" fontId="20" fillId="0" borderId="10" xfId="0" applyFont="1" applyBorder="1" applyAlignment="1">
      <alignment horizontal="center" vertical="center"/>
    </xf>
    <xf numFmtId="197" fontId="20" fillId="0" borderId="10" xfId="0" applyNumberFormat="1" applyFont="1" applyBorder="1" applyAlignment="1">
      <alignment vertical="center"/>
    </xf>
    <xf numFmtId="197" fontId="20" fillId="0" borderId="10" xfId="39" applyNumberFormat="1" applyFont="1" applyBorder="1" applyAlignment="1">
      <alignment vertical="center"/>
    </xf>
    <xf numFmtId="3" fontId="20" fillId="0" borderId="10" xfId="0" applyNumberFormat="1" applyFont="1" applyBorder="1" applyAlignment="1">
      <alignment vertical="center"/>
    </xf>
    <xf numFmtId="3" fontId="18" fillId="38" borderId="1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/>
    </xf>
    <xf numFmtId="197" fontId="20" fillId="0" borderId="10" xfId="39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 shrinkToFit="1"/>
    </xf>
    <xf numFmtId="197" fontId="17" fillId="0" borderId="0" xfId="39" applyNumberFormat="1" applyFont="1" applyBorder="1" applyAlignment="1">
      <alignment vertical="center"/>
    </xf>
    <xf numFmtId="0" fontId="93" fillId="0" borderId="0" xfId="0" applyFont="1" applyAlignment="1">
      <alignment horizontal="center"/>
    </xf>
    <xf numFmtId="0" fontId="27" fillId="39" borderId="11" xfId="0" applyFont="1" applyFill="1" applyBorder="1" applyAlignment="1">
      <alignment horizontal="center" vertical="center"/>
    </xf>
    <xf numFmtId="0" fontId="27" fillId="39" borderId="11" xfId="0" applyFont="1" applyFill="1" applyBorder="1" applyAlignment="1">
      <alignment vertical="center" wrapText="1" shrinkToFit="1"/>
    </xf>
    <xf numFmtId="0" fontId="18" fillId="39" borderId="11" xfId="0" applyFont="1" applyFill="1" applyBorder="1" applyAlignment="1">
      <alignment horizontal="center" vertical="center"/>
    </xf>
    <xf numFmtId="197" fontId="18" fillId="39" borderId="11" xfId="0" applyNumberFormat="1" applyFont="1" applyFill="1" applyBorder="1" applyAlignment="1">
      <alignment horizontal="right" vertical="center"/>
    </xf>
    <xf numFmtId="197" fontId="18" fillId="39" borderId="13" xfId="39" applyNumberFormat="1" applyFont="1" applyFill="1" applyBorder="1" applyAlignment="1">
      <alignment horizontal="right" vertical="center"/>
    </xf>
    <xf numFmtId="3" fontId="18" fillId="39" borderId="13" xfId="0" applyNumberFormat="1" applyFont="1" applyFill="1" applyBorder="1" applyAlignment="1">
      <alignment horizontal="right" vertical="center"/>
    </xf>
    <xf numFmtId="3" fontId="18" fillId="39" borderId="11" xfId="0" applyNumberFormat="1" applyFont="1" applyFill="1" applyBorder="1" applyAlignment="1">
      <alignment horizontal="right" vertical="center"/>
    </xf>
    <xf numFmtId="0" fontId="94" fillId="0" borderId="0" xfId="0" applyFont="1" applyAlignment="1">
      <alignment horizontal="center" vertical="top"/>
    </xf>
    <xf numFmtId="0" fontId="26" fillId="0" borderId="0" xfId="0" applyFont="1" applyAlignment="1">
      <alignment vertical="top"/>
    </xf>
    <xf numFmtId="3" fontId="18" fillId="38" borderId="11" xfId="0" applyNumberFormat="1" applyFont="1" applyFill="1" applyBorder="1" applyAlignment="1">
      <alignment vertical="center"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 wrapText="1"/>
    </xf>
    <xf numFmtId="3" fontId="18" fillId="35" borderId="24" xfId="0" applyNumberFormat="1" applyFont="1" applyFill="1" applyBorder="1" applyAlignment="1">
      <alignment horizontal="right" vertical="center"/>
    </xf>
    <xf numFmtId="3" fontId="18" fillId="35" borderId="12" xfId="0" applyNumberFormat="1" applyFont="1" applyFill="1" applyBorder="1" applyAlignment="1">
      <alignment horizontal="right" vertical="center"/>
    </xf>
    <xf numFmtId="3" fontId="18" fillId="35" borderId="13" xfId="0" applyNumberFormat="1" applyFont="1" applyFill="1" applyBorder="1" applyAlignment="1">
      <alignment horizontal="right" vertical="center"/>
    </xf>
    <xf numFmtId="3" fontId="18" fillId="36" borderId="11" xfId="0" applyNumberFormat="1" applyFont="1" applyFill="1" applyBorder="1" applyAlignment="1">
      <alignment horizontal="right" vertical="center"/>
    </xf>
    <xf numFmtId="3" fontId="18" fillId="35" borderId="11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/>
    </xf>
    <xf numFmtId="0" fontId="20" fillId="39" borderId="13" xfId="0" applyFont="1" applyFill="1" applyBorder="1" applyAlignment="1">
      <alignment horizontal="center" vertical="center"/>
    </xf>
    <xf numFmtId="197" fontId="23" fillId="39" borderId="13" xfId="39" applyNumberFormat="1" applyFont="1" applyFill="1" applyBorder="1" applyAlignment="1">
      <alignment horizontal="right" vertical="center"/>
    </xf>
    <xf numFmtId="3" fontId="20" fillId="39" borderId="13" xfId="0" applyNumberFormat="1" applyFont="1" applyFill="1" applyBorder="1" applyAlignment="1">
      <alignment horizontal="right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 shrinkToFit="1"/>
    </xf>
    <xf numFmtId="0" fontId="27" fillId="39" borderId="12" xfId="0" applyFont="1" applyFill="1" applyBorder="1" applyAlignment="1">
      <alignment horizontal="center" vertical="center"/>
    </xf>
    <xf numFmtId="197" fontId="20" fillId="39" borderId="12" xfId="0" applyNumberFormat="1" applyFont="1" applyFill="1" applyBorder="1" applyAlignment="1">
      <alignment vertical="center"/>
    </xf>
    <xf numFmtId="197" fontId="20" fillId="39" borderId="12" xfId="39" applyNumberFormat="1" applyFont="1" applyFill="1" applyBorder="1" applyAlignment="1">
      <alignment vertical="center"/>
    </xf>
    <xf numFmtId="3" fontId="20" fillId="39" borderId="12" xfId="0" applyNumberFormat="1" applyFont="1" applyFill="1" applyBorder="1" applyAlignment="1">
      <alignment vertical="center"/>
    </xf>
    <xf numFmtId="3" fontId="18" fillId="36" borderId="12" xfId="0" applyNumberFormat="1" applyFont="1" applyFill="1" applyBorder="1" applyAlignment="1">
      <alignment horizontal="center" vertical="center"/>
    </xf>
    <xf numFmtId="0" fontId="90" fillId="0" borderId="13" xfId="0" applyFont="1" applyFill="1" applyBorder="1" applyAlignment="1">
      <alignment horizontal="center" vertical="center" shrinkToFit="1"/>
    </xf>
    <xf numFmtId="0" fontId="90" fillId="0" borderId="12" xfId="0" applyFont="1" applyFill="1" applyBorder="1" applyAlignment="1">
      <alignment horizontal="center" vertical="center" shrinkToFit="1"/>
    </xf>
    <xf numFmtId="0" fontId="90" fillId="0" borderId="24" xfId="0" applyFont="1" applyFill="1" applyBorder="1" applyAlignment="1">
      <alignment horizontal="center" vertical="center" shrinkToFit="1"/>
    </xf>
    <xf numFmtId="0" fontId="20" fillId="0" borderId="0" xfId="0" applyFont="1" applyAlignment="1">
      <alignment vertical="top" wrapText="1"/>
    </xf>
    <xf numFmtId="0" fontId="20" fillId="0" borderId="13" xfId="0" applyFont="1" applyBorder="1" applyAlignment="1">
      <alignment/>
    </xf>
    <xf numFmtId="3" fontId="18" fillId="38" borderId="11" xfId="0" applyNumberFormat="1" applyFont="1" applyFill="1" applyBorder="1" applyAlignment="1">
      <alignment horizontal="right" vertical="center"/>
    </xf>
    <xf numFmtId="0" fontId="90" fillId="0" borderId="10" xfId="0" applyFont="1" applyFill="1" applyBorder="1" applyAlignment="1">
      <alignment horizontal="left" vertical="center" wrapText="1" shrinkToFit="1"/>
    </xf>
    <xf numFmtId="2" fontId="20" fillId="0" borderId="11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/>
    </xf>
    <xf numFmtId="43" fontId="90" fillId="37" borderId="12" xfId="39" applyFont="1" applyFill="1" applyBorder="1" applyAlignment="1">
      <alignment vertical="center" shrinkToFit="1"/>
    </xf>
    <xf numFmtId="0" fontId="90" fillId="37" borderId="12" xfId="0" applyFont="1" applyFill="1" applyBorder="1" applyAlignment="1">
      <alignment horizontal="left" wrapText="1" shrinkToFit="1"/>
    </xf>
    <xf numFmtId="197" fontId="20" fillId="0" borderId="11" xfId="0" applyNumberFormat="1" applyFont="1" applyBorder="1" applyAlignment="1">
      <alignment horizontal="right" vertical="center" wrapText="1"/>
    </xf>
    <xf numFmtId="197" fontId="20" fillId="0" borderId="11" xfId="39" applyNumberFormat="1" applyFont="1" applyBorder="1" applyAlignment="1">
      <alignment horizontal="right" vertical="center" wrapText="1"/>
    </xf>
    <xf numFmtId="3" fontId="20" fillId="0" borderId="11" xfId="0" applyNumberFormat="1" applyFont="1" applyBorder="1" applyAlignment="1">
      <alignment horizontal="right" vertical="center" wrapText="1"/>
    </xf>
    <xf numFmtId="3" fontId="20" fillId="0" borderId="11" xfId="0" applyNumberFormat="1" applyFont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 shrinkToFit="1"/>
    </xf>
    <xf numFmtId="43" fontId="20" fillId="0" borderId="12" xfId="39" applyFont="1" applyFill="1" applyBorder="1" applyAlignment="1">
      <alignment horizontal="right" vertical="center" shrinkToFit="1"/>
    </xf>
    <xf numFmtId="0" fontId="20" fillId="0" borderId="12" xfId="0" applyFont="1" applyBorder="1" applyAlignment="1">
      <alignment horizontal="left" vertical="center" wrapText="1" shrinkToFit="1"/>
    </xf>
    <xf numFmtId="43" fontId="20" fillId="0" borderId="12" xfId="39" applyFont="1" applyFill="1" applyBorder="1" applyAlignment="1">
      <alignment vertical="center" shrinkToFit="1"/>
    </xf>
    <xf numFmtId="0" fontId="20" fillId="0" borderId="22" xfId="0" applyFont="1" applyBorder="1" applyAlignment="1">
      <alignment/>
    </xf>
    <xf numFmtId="0" fontId="90" fillId="0" borderId="11" xfId="0" applyFont="1" applyFill="1" applyBorder="1" applyAlignment="1">
      <alignment vertical="center" wrapText="1" shrinkToFit="1"/>
    </xf>
    <xf numFmtId="197" fontId="20" fillId="0" borderId="11" xfId="39" applyNumberFormat="1" applyFont="1" applyFill="1" applyBorder="1" applyAlignment="1">
      <alignment horizontal="right" vertical="center" shrinkToFit="1"/>
    </xf>
    <xf numFmtId="197" fontId="20" fillId="0" borderId="13" xfId="39" applyNumberFormat="1" applyFont="1" applyFill="1" applyBorder="1" applyAlignment="1">
      <alignment horizontal="right" vertical="center" shrinkToFit="1"/>
    </xf>
    <xf numFmtId="43" fontId="20" fillId="0" borderId="12" xfId="39" applyFont="1" applyBorder="1" applyAlignment="1">
      <alignment horizontal="right" vertical="center" shrinkToFit="1"/>
    </xf>
    <xf numFmtId="0" fontId="27" fillId="39" borderId="12" xfId="0" applyFont="1" applyFill="1" applyBorder="1" applyAlignment="1">
      <alignment vertical="center" wrapText="1" shrinkToFit="1"/>
    </xf>
    <xf numFmtId="0" fontId="20" fillId="39" borderId="12" xfId="0" applyFont="1" applyFill="1" applyBorder="1" applyAlignment="1">
      <alignment horizontal="center" vertical="center"/>
    </xf>
    <xf numFmtId="197" fontId="18" fillId="39" borderId="12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/>
    </xf>
    <xf numFmtId="198" fontId="20" fillId="37" borderId="13" xfId="0" applyNumberFormat="1" applyFont="1" applyFill="1" applyBorder="1" applyAlignment="1">
      <alignment horizontal="center" vertical="center" wrapText="1"/>
    </xf>
    <xf numFmtId="198" fontId="20" fillId="0" borderId="24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0" fontId="26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33" fillId="0" borderId="0" xfId="0" applyFont="1" applyAlignment="1">
      <alignment/>
    </xf>
    <xf numFmtId="0" fontId="26" fillId="0" borderId="0" xfId="0" applyFont="1" applyAlignment="1">
      <alignment horizontal="center" vertical="top"/>
    </xf>
    <xf numFmtId="0" fontId="17" fillId="0" borderId="0" xfId="0" applyFont="1" applyAlignment="1">
      <alignment vertical="top"/>
    </xf>
    <xf numFmtId="0" fontId="17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vertical="center"/>
    </xf>
    <xf numFmtId="16" fontId="17" fillId="0" borderId="0" xfId="0" applyNumberFormat="1" applyFont="1" applyAlignment="1">
      <alignment horizontal="center" vertical="top"/>
    </xf>
    <xf numFmtId="197" fontId="27" fillId="0" borderId="13" xfId="39" applyNumberFormat="1" applyFont="1" applyFill="1" applyBorder="1" applyAlignment="1">
      <alignment horizontal="left" vertical="center" wrapText="1"/>
    </xf>
    <xf numFmtId="0" fontId="17" fillId="0" borderId="25" xfId="0" applyFont="1" applyBorder="1" applyAlignment="1">
      <alignment horizontal="center" vertical="center"/>
    </xf>
    <xf numFmtId="0" fontId="17" fillId="4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left" vertical="top"/>
    </xf>
    <xf numFmtId="0" fontId="32" fillId="0" borderId="0" xfId="0" applyFont="1" applyAlignment="1">
      <alignment horizontal="center"/>
    </xf>
    <xf numFmtId="0" fontId="26" fillId="0" borderId="0" xfId="0" applyFont="1" applyAlignment="1">
      <alignment horizontal="center" vertical="top"/>
    </xf>
    <xf numFmtId="0" fontId="17" fillId="0" borderId="0" xfId="0" applyFont="1" applyAlignment="1">
      <alignment horizontal="left" shrinkToFit="1"/>
    </xf>
    <xf numFmtId="0" fontId="17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3" fillId="0" borderId="19" xfId="0" applyFont="1" applyBorder="1" applyAlignment="1">
      <alignment horizontal="center" shrinkToFit="1"/>
    </xf>
    <xf numFmtId="0" fontId="23" fillId="0" borderId="17" xfId="0" applyFont="1" applyBorder="1" applyAlignment="1">
      <alignment horizontal="center" shrinkToFit="1"/>
    </xf>
    <xf numFmtId="0" fontId="23" fillId="0" borderId="20" xfId="0" applyFont="1" applyBorder="1" applyAlignment="1">
      <alignment horizontal="center" shrinkToFit="1"/>
    </xf>
    <xf numFmtId="0" fontId="88" fillId="0" borderId="0" xfId="0" applyFont="1" applyAlignment="1">
      <alignment shrinkToFit="1"/>
    </xf>
    <xf numFmtId="0" fontId="88" fillId="0" borderId="14" xfId="0" applyFont="1" applyBorder="1" applyAlignment="1">
      <alignment shrinkToFit="1"/>
    </xf>
    <xf numFmtId="0" fontId="88" fillId="0" borderId="0" xfId="0" applyFont="1" applyAlignment="1">
      <alignment/>
    </xf>
    <xf numFmtId="0" fontId="88" fillId="0" borderId="14" xfId="0" applyFont="1" applyBorder="1" applyAlignment="1">
      <alignment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17" xfId="0" applyFont="1" applyBorder="1" applyAlignment="1">
      <alignment vertical="center" shrinkToFit="1"/>
    </xf>
    <xf numFmtId="0" fontId="23" fillId="0" borderId="20" xfId="0" applyFont="1" applyBorder="1" applyAlignment="1">
      <alignment vertical="center" shrinkToFit="1"/>
    </xf>
    <xf numFmtId="0" fontId="23" fillId="0" borderId="17" xfId="0" applyFont="1" applyBorder="1" applyAlignment="1">
      <alignment horizontal="center"/>
    </xf>
    <xf numFmtId="0" fontId="88" fillId="0" borderId="0" xfId="0" applyFont="1" applyAlignment="1">
      <alignment horizontal="left" shrinkToFit="1"/>
    </xf>
    <xf numFmtId="0" fontId="88" fillId="0" borderId="14" xfId="0" applyFont="1" applyBorder="1" applyAlignment="1">
      <alignment horizontal="left" shrinkToFit="1"/>
    </xf>
    <xf numFmtId="0" fontId="88" fillId="0" borderId="18" xfId="0" applyFont="1" applyBorder="1" applyAlignment="1">
      <alignment vertical="center" wrapText="1"/>
    </xf>
    <xf numFmtId="0" fontId="88" fillId="0" borderId="25" xfId="0" applyFont="1" applyBorder="1" applyAlignment="1">
      <alignment vertical="center" wrapText="1"/>
    </xf>
    <xf numFmtId="0" fontId="88" fillId="0" borderId="17" xfId="0" applyFont="1" applyBorder="1" applyAlignment="1">
      <alignment shrinkToFit="1"/>
    </xf>
    <xf numFmtId="0" fontId="88" fillId="0" borderId="20" xfId="0" applyFont="1" applyBorder="1" applyAlignment="1">
      <alignment shrinkToFit="1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3" fillId="0" borderId="19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23" fillId="0" borderId="20" xfId="0" applyFont="1" applyBorder="1" applyAlignment="1">
      <alignment horizontal="left"/>
    </xf>
    <xf numFmtId="0" fontId="88" fillId="0" borderId="15" xfId="0" applyFont="1" applyBorder="1" applyAlignment="1">
      <alignment horizontal="left" shrinkToFit="1"/>
    </xf>
    <xf numFmtId="0" fontId="23" fillId="0" borderId="15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88" fillId="0" borderId="18" xfId="0" applyFont="1" applyBorder="1" applyAlignment="1">
      <alignment horizontal="left" vertical="center" wrapText="1"/>
    </xf>
    <xf numFmtId="0" fontId="88" fillId="0" borderId="25" xfId="0" applyFont="1" applyBorder="1" applyAlignment="1">
      <alignment horizontal="left" vertical="center" wrapText="1"/>
    </xf>
    <xf numFmtId="0" fontId="88" fillId="0" borderId="0" xfId="0" applyFont="1" applyAlignment="1">
      <alignment horizontal="left" vertical="center" wrapText="1"/>
    </xf>
    <xf numFmtId="0" fontId="88" fillId="0" borderId="1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37" borderId="19" xfId="0" applyFont="1" applyFill="1" applyBorder="1" applyAlignment="1">
      <alignment horizontal="center"/>
    </xf>
    <xf numFmtId="0" fontId="23" fillId="37" borderId="17" xfId="0" applyFont="1" applyFill="1" applyBorder="1" applyAlignment="1">
      <alignment horizontal="center"/>
    </xf>
    <xf numFmtId="0" fontId="23" fillId="37" borderId="20" xfId="0" applyFont="1" applyFill="1" applyBorder="1" applyAlignment="1">
      <alignment horizontal="center"/>
    </xf>
    <xf numFmtId="0" fontId="23" fillId="0" borderId="15" xfId="0" applyFont="1" applyBorder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23" fillId="0" borderId="14" xfId="0" applyFont="1" applyBorder="1" applyAlignment="1">
      <alignment vertical="center" shrinkToFit="1"/>
    </xf>
    <xf numFmtId="0" fontId="27" fillId="0" borderId="13" xfId="0" applyFont="1" applyBorder="1" applyAlignment="1">
      <alignment horizontal="center"/>
    </xf>
    <xf numFmtId="0" fontId="27" fillId="0" borderId="19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3" fillId="37" borderId="19" xfId="0" applyFont="1" applyFill="1" applyBorder="1" applyAlignment="1">
      <alignment horizontal="left"/>
    </xf>
    <xf numFmtId="0" fontId="23" fillId="37" borderId="17" xfId="0" applyFont="1" applyFill="1" applyBorder="1" applyAlignment="1">
      <alignment horizontal="left"/>
    </xf>
    <xf numFmtId="0" fontId="23" fillId="37" borderId="20" xfId="0" applyFont="1" applyFill="1" applyBorder="1" applyAlignment="1">
      <alignment horizontal="left"/>
    </xf>
    <xf numFmtId="0" fontId="23" fillId="0" borderId="18" xfId="0" applyFont="1" applyBorder="1" applyAlignment="1">
      <alignment horizontal="left" vertical="center" shrinkToFit="1"/>
    </xf>
    <xf numFmtId="0" fontId="23" fillId="0" borderId="25" xfId="0" applyFont="1" applyBorder="1" applyAlignment="1">
      <alignment horizontal="left" vertical="center" shrinkToFit="1"/>
    </xf>
    <xf numFmtId="0" fontId="23" fillId="0" borderId="0" xfId="0" applyFont="1" applyAlignment="1">
      <alignment horizontal="left" vertical="center" shrinkToFit="1"/>
    </xf>
    <xf numFmtId="0" fontId="23" fillId="0" borderId="14" xfId="0" applyFont="1" applyBorder="1" applyAlignment="1">
      <alignment horizontal="left" vertical="center" shrinkToFit="1"/>
    </xf>
    <xf numFmtId="0" fontId="23" fillId="0" borderId="0" xfId="45" applyFont="1">
      <alignment/>
      <protection/>
    </xf>
    <xf numFmtId="0" fontId="23" fillId="0" borderId="14" xfId="45" applyFont="1" applyBorder="1">
      <alignment/>
      <protection/>
    </xf>
    <xf numFmtId="0" fontId="23" fillId="0" borderId="0" xfId="45" applyFont="1" applyAlignment="1">
      <alignment shrinkToFit="1"/>
      <protection/>
    </xf>
    <xf numFmtId="0" fontId="23" fillId="0" borderId="14" xfId="45" applyFont="1" applyBorder="1" applyAlignment="1">
      <alignment shrinkToFit="1"/>
      <protection/>
    </xf>
    <xf numFmtId="0" fontId="23" fillId="37" borderId="0" xfId="0" applyFont="1" applyFill="1" applyAlignment="1">
      <alignment horizontal="center"/>
    </xf>
    <xf numFmtId="0" fontId="23" fillId="37" borderId="14" xfId="0" applyFont="1" applyFill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3" fillId="0" borderId="15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7" fillId="0" borderId="16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88" fillId="0" borderId="0" xfId="0" applyFont="1" applyAlignment="1">
      <alignment horizontal="left"/>
    </xf>
    <xf numFmtId="0" fontId="88" fillId="0" borderId="14" xfId="0" applyFont="1" applyBorder="1" applyAlignment="1">
      <alignment horizontal="left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88" fillId="0" borderId="15" xfId="0" applyFont="1" applyBorder="1" applyAlignment="1">
      <alignment shrinkToFit="1"/>
    </xf>
    <xf numFmtId="0" fontId="88" fillId="0" borderId="0" xfId="0" applyFont="1" applyBorder="1" applyAlignment="1">
      <alignment horizontal="left" shrinkToFit="1"/>
    </xf>
    <xf numFmtId="0" fontId="88" fillId="0" borderId="18" xfId="0" applyFont="1" applyBorder="1" applyAlignment="1">
      <alignment horizontal="left" shrinkToFit="1"/>
    </xf>
    <xf numFmtId="0" fontId="88" fillId="0" borderId="25" xfId="0" applyFont="1" applyBorder="1" applyAlignment="1">
      <alignment horizontal="left" shrinkToFit="1"/>
    </xf>
    <xf numFmtId="0" fontId="88" fillId="0" borderId="0" xfId="0" applyFont="1" applyBorder="1" applyAlignment="1">
      <alignment shrinkToFit="1"/>
    </xf>
    <xf numFmtId="0" fontId="88" fillId="0" borderId="17" xfId="0" applyFont="1" applyBorder="1" applyAlignment="1">
      <alignment horizontal="left" shrinkToFit="1"/>
    </xf>
    <xf numFmtId="0" fontId="88" fillId="0" borderId="20" xfId="0" applyFont="1" applyBorder="1" applyAlignment="1">
      <alignment horizontal="left" shrinkToFit="1"/>
    </xf>
    <xf numFmtId="0" fontId="88" fillId="0" borderId="16" xfId="0" applyFont="1" applyBorder="1" applyAlignment="1">
      <alignment horizontal="left" shrinkToFit="1"/>
    </xf>
    <xf numFmtId="0" fontId="23" fillId="0" borderId="17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88" fillId="0" borderId="0" xfId="0" applyFont="1" applyBorder="1" applyAlignment="1">
      <alignment horizontal="left"/>
    </xf>
    <xf numFmtId="0" fontId="88" fillId="0" borderId="18" xfId="0" applyFont="1" applyBorder="1" applyAlignment="1">
      <alignment/>
    </xf>
    <xf numFmtId="0" fontId="88" fillId="0" borderId="25" xfId="0" applyFont="1" applyBorder="1" applyAlignment="1">
      <alignment/>
    </xf>
    <xf numFmtId="0" fontId="88" fillId="0" borderId="19" xfId="0" applyFont="1" applyBorder="1" applyAlignment="1">
      <alignment horizontal="left"/>
    </xf>
    <xf numFmtId="0" fontId="88" fillId="0" borderId="17" xfId="0" applyFont="1" applyBorder="1" applyAlignment="1">
      <alignment horizontal="left"/>
    </xf>
    <xf numFmtId="0" fontId="88" fillId="0" borderId="20" xfId="0" applyFont="1" applyBorder="1" applyAlignment="1">
      <alignment horizontal="left"/>
    </xf>
    <xf numFmtId="0" fontId="88" fillId="0" borderId="0" xfId="0" applyFont="1" applyBorder="1" applyAlignment="1">
      <alignment/>
    </xf>
    <xf numFmtId="0" fontId="88" fillId="0" borderId="18" xfId="0" applyFont="1" applyBorder="1" applyAlignment="1">
      <alignment horizontal="left"/>
    </xf>
    <xf numFmtId="0" fontId="88" fillId="0" borderId="25" xfId="0" applyFont="1" applyBorder="1" applyAlignment="1">
      <alignment horizontal="left"/>
    </xf>
    <xf numFmtId="0" fontId="88" fillId="0" borderId="19" xfId="0" applyFont="1" applyBorder="1" applyAlignment="1">
      <alignment shrinkToFit="1"/>
    </xf>
    <xf numFmtId="0" fontId="88" fillId="0" borderId="17" xfId="0" applyFont="1" applyBorder="1" applyAlignment="1">
      <alignment/>
    </xf>
    <xf numFmtId="0" fontId="88" fillId="0" borderId="18" xfId="0" applyFont="1" applyBorder="1" applyAlignment="1">
      <alignment vertical="center" shrinkToFit="1"/>
    </xf>
    <xf numFmtId="0" fontId="88" fillId="0" borderId="25" xfId="0" applyFont="1" applyBorder="1" applyAlignment="1">
      <alignment vertical="center" shrinkToFit="1"/>
    </xf>
    <xf numFmtId="0" fontId="23" fillId="0" borderId="19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25" xfId="0" applyFont="1" applyBorder="1" applyAlignment="1">
      <alignment vertical="center" shrinkToFit="1"/>
    </xf>
    <xf numFmtId="0" fontId="88" fillId="0" borderId="20" xfId="0" applyFont="1" applyBorder="1" applyAlignment="1">
      <alignment/>
    </xf>
    <xf numFmtId="0" fontId="88" fillId="0" borderId="17" xfId="0" applyFont="1" applyBorder="1" applyAlignment="1">
      <alignment vertical="center" shrinkToFit="1"/>
    </xf>
    <xf numFmtId="0" fontId="88" fillId="0" borderId="20" xfId="0" applyFont="1" applyBorder="1" applyAlignment="1">
      <alignment vertical="center" shrinkToFit="1"/>
    </xf>
    <xf numFmtId="0" fontId="88" fillId="0" borderId="0" xfId="0" applyFont="1" applyAlignment="1">
      <alignment horizontal="left" vertical="center" shrinkToFit="1"/>
    </xf>
    <xf numFmtId="0" fontId="88" fillId="0" borderId="14" xfId="0" applyFont="1" applyBorder="1" applyAlignment="1">
      <alignment horizontal="left" vertical="center" shrinkToFit="1"/>
    </xf>
    <xf numFmtId="0" fontId="23" fillId="0" borderId="0" xfId="0" applyFont="1" applyBorder="1" applyAlignment="1">
      <alignment vertical="center" shrinkToFit="1"/>
    </xf>
    <xf numFmtId="0" fontId="88" fillId="0" borderId="15" xfId="0" applyFont="1" applyBorder="1" applyAlignment="1">
      <alignment vertical="center" wrapText="1"/>
    </xf>
    <xf numFmtId="0" fontId="88" fillId="0" borderId="0" xfId="0" applyFont="1" applyAlignment="1">
      <alignment vertical="center" wrapText="1"/>
    </xf>
    <xf numFmtId="0" fontId="88" fillId="0" borderId="14" xfId="0" applyFont="1" applyBorder="1" applyAlignment="1">
      <alignment vertical="center" wrapText="1"/>
    </xf>
    <xf numFmtId="0" fontId="23" fillId="37" borderId="17" xfId="0" applyFont="1" applyFill="1" applyBorder="1" applyAlignment="1">
      <alignment horizontal="center" shrinkToFit="1"/>
    </xf>
    <xf numFmtId="0" fontId="23" fillId="37" borderId="20" xfId="0" applyFont="1" applyFill="1" applyBorder="1" applyAlignment="1">
      <alignment horizontal="center" shrinkToFit="1"/>
    </xf>
    <xf numFmtId="0" fontId="88" fillId="0" borderId="19" xfId="0" applyFont="1" applyBorder="1" applyAlignment="1">
      <alignment vertical="center" wrapText="1"/>
    </xf>
    <xf numFmtId="0" fontId="88" fillId="0" borderId="17" xfId="0" applyFont="1" applyBorder="1" applyAlignment="1">
      <alignment vertical="center" wrapText="1"/>
    </xf>
    <xf numFmtId="0" fontId="88" fillId="0" borderId="20" xfId="0" applyFont="1" applyBorder="1" applyAlignment="1">
      <alignment vertical="center" wrapText="1"/>
    </xf>
    <xf numFmtId="0" fontId="23" fillId="0" borderId="15" xfId="0" applyFont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0" fontId="23" fillId="0" borderId="14" xfId="0" applyFont="1" applyBorder="1" applyAlignment="1">
      <alignment horizontal="center" shrinkToFit="1"/>
    </xf>
    <xf numFmtId="0" fontId="88" fillId="0" borderId="16" xfId="0" applyFont="1" applyBorder="1" applyAlignment="1">
      <alignment shrinkToFit="1"/>
    </xf>
    <xf numFmtId="0" fontId="88" fillId="0" borderId="18" xfId="0" applyFont="1" applyBorder="1" applyAlignment="1">
      <alignment shrinkToFit="1"/>
    </xf>
    <xf numFmtId="0" fontId="88" fillId="0" borderId="25" xfId="0" applyFont="1" applyBorder="1" applyAlignment="1">
      <alignment shrinkToFit="1"/>
    </xf>
    <xf numFmtId="0" fontId="23" fillId="0" borderId="16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23" fillId="0" borderId="1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9" xfId="0" applyFont="1" applyBorder="1" applyAlignment="1">
      <alignment shrinkToFit="1"/>
    </xf>
    <xf numFmtId="0" fontId="23" fillId="0" borderId="17" xfId="0" applyFont="1" applyBorder="1" applyAlignment="1">
      <alignment shrinkToFit="1"/>
    </xf>
    <xf numFmtId="0" fontId="23" fillId="0" borderId="20" xfId="0" applyFont="1" applyBorder="1" applyAlignment="1">
      <alignment shrinkToFit="1"/>
    </xf>
    <xf numFmtId="0" fontId="23" fillId="0" borderId="15" xfId="0" applyFont="1" applyBorder="1" applyAlignment="1">
      <alignment shrinkToFit="1"/>
    </xf>
    <xf numFmtId="0" fontId="23" fillId="0" borderId="0" xfId="0" applyFont="1" applyAlignment="1">
      <alignment shrinkToFit="1"/>
    </xf>
    <xf numFmtId="0" fontId="23" fillId="0" borderId="14" xfId="0" applyFont="1" applyBorder="1" applyAlignment="1">
      <alignment shrinkToFit="1"/>
    </xf>
    <xf numFmtId="0" fontId="88" fillId="0" borderId="0" xfId="0" applyFont="1" applyAlignment="1">
      <alignment vertical="center" shrinkToFit="1"/>
    </xf>
    <xf numFmtId="0" fontId="88" fillId="0" borderId="14" xfId="0" applyFont="1" applyBorder="1" applyAlignment="1">
      <alignment vertical="center" shrinkToFit="1"/>
    </xf>
    <xf numFmtId="0" fontId="95" fillId="0" borderId="0" xfId="0" applyFont="1" applyAlignment="1">
      <alignment shrinkToFit="1"/>
    </xf>
    <xf numFmtId="0" fontId="95" fillId="0" borderId="14" xfId="0" applyFont="1" applyBorder="1" applyAlignment="1">
      <alignment shrinkToFit="1"/>
    </xf>
    <xf numFmtId="0" fontId="27" fillId="0" borderId="15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3" fillId="0" borderId="15" xfId="45" applyFont="1" applyBorder="1" applyAlignment="1">
      <alignment shrinkToFit="1"/>
      <protection/>
    </xf>
    <xf numFmtId="0" fontId="23" fillId="0" borderId="19" xfId="0" applyFont="1" applyBorder="1" applyAlignment="1">
      <alignment horizontal="left" shrinkToFit="1"/>
    </xf>
    <xf numFmtId="0" fontId="23" fillId="0" borderId="17" xfId="0" applyFont="1" applyBorder="1" applyAlignment="1">
      <alignment horizontal="left" shrinkToFit="1"/>
    </xf>
    <xf numFmtId="0" fontId="23" fillId="0" borderId="20" xfId="0" applyFont="1" applyBorder="1" applyAlignment="1">
      <alignment horizontal="left" shrinkToFit="1"/>
    </xf>
    <xf numFmtId="0" fontId="23" fillId="0" borderId="0" xfId="0" applyFont="1" applyAlignment="1">
      <alignment horizontal="left" shrinkToFit="1"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7" xfId="45" applyFont="1" applyBorder="1">
      <alignment/>
      <protection/>
    </xf>
    <xf numFmtId="0" fontId="23" fillId="0" borderId="20" xfId="45" applyFont="1" applyBorder="1">
      <alignment/>
      <protection/>
    </xf>
    <xf numFmtId="0" fontId="88" fillId="0" borderId="0" xfId="0" applyFont="1" applyFill="1" applyBorder="1" applyAlignment="1">
      <alignment shrinkToFit="1"/>
    </xf>
    <xf numFmtId="0" fontId="88" fillId="0" borderId="14" xfId="0" applyFont="1" applyFill="1" applyBorder="1" applyAlignment="1">
      <alignment shrinkToFit="1"/>
    </xf>
    <xf numFmtId="0" fontId="88" fillId="0" borderId="0" xfId="0" applyFont="1" applyBorder="1" applyAlignment="1">
      <alignment horizontal="left" vertical="center"/>
    </xf>
    <xf numFmtId="0" fontId="88" fillId="0" borderId="14" xfId="0" applyFont="1" applyBorder="1" applyAlignment="1">
      <alignment horizontal="left" vertical="center"/>
    </xf>
    <xf numFmtId="0" fontId="88" fillId="0" borderId="0" xfId="0" applyFont="1" applyBorder="1" applyAlignment="1">
      <alignment vertical="center" wrapText="1"/>
    </xf>
    <xf numFmtId="0" fontId="88" fillId="0" borderId="0" xfId="0" applyFont="1" applyBorder="1" applyAlignment="1">
      <alignment wrapText="1"/>
    </xf>
    <xf numFmtId="0" fontId="88" fillId="0" borderId="14" xfId="0" applyFont="1" applyBorder="1" applyAlignment="1">
      <alignment wrapText="1"/>
    </xf>
    <xf numFmtId="0" fontId="88" fillId="0" borderId="19" xfId="0" applyFont="1" applyBorder="1" applyAlignment="1">
      <alignment horizontal="left" vertical="center"/>
    </xf>
    <xf numFmtId="0" fontId="88" fillId="0" borderId="17" xfId="0" applyFont="1" applyBorder="1" applyAlignment="1">
      <alignment horizontal="left" vertical="center"/>
    </xf>
    <xf numFmtId="0" fontId="88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horizontal="left"/>
    </xf>
    <xf numFmtId="0" fontId="23" fillId="0" borderId="22" xfId="0" applyFont="1" applyBorder="1" applyAlignment="1">
      <alignment horizontal="left"/>
    </xf>
    <xf numFmtId="0" fontId="88" fillId="0" borderId="18" xfId="0" applyFont="1" applyFill="1" applyBorder="1" applyAlignment="1">
      <alignment shrinkToFit="1"/>
    </xf>
    <xf numFmtId="0" fontId="88" fillId="0" borderId="25" xfId="0" applyFont="1" applyFill="1" applyBorder="1" applyAlignment="1">
      <alignment shrinkToFit="1"/>
    </xf>
    <xf numFmtId="0" fontId="23" fillId="0" borderId="0" xfId="0" applyFont="1" applyFill="1" applyBorder="1" applyAlignment="1">
      <alignment horizontal="left" vertical="center" shrinkToFit="1"/>
    </xf>
    <xf numFmtId="0" fontId="23" fillId="0" borderId="14" xfId="0" applyFont="1" applyFill="1" applyBorder="1" applyAlignment="1">
      <alignment horizontal="left" vertical="center" shrinkToFit="1"/>
    </xf>
    <xf numFmtId="0" fontId="28" fillId="0" borderId="15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88" fillId="0" borderId="18" xfId="0" applyFont="1" applyBorder="1" applyAlignment="1">
      <alignment horizontal="left" vertical="center" shrinkToFit="1"/>
    </xf>
    <xf numFmtId="0" fontId="88" fillId="0" borderId="25" xfId="0" applyFont="1" applyBorder="1" applyAlignment="1">
      <alignment horizontal="left" vertical="center" shrinkToFit="1"/>
    </xf>
    <xf numFmtId="0" fontId="88" fillId="0" borderId="17" xfId="0" applyFont="1" applyFill="1" applyBorder="1" applyAlignment="1">
      <alignment horizontal="left" shrinkToFit="1"/>
    </xf>
    <xf numFmtId="0" fontId="88" fillId="0" borderId="20" xfId="0" applyFont="1" applyFill="1" applyBorder="1" applyAlignment="1">
      <alignment horizontal="left" shrinkToFit="1"/>
    </xf>
    <xf numFmtId="0" fontId="23" fillId="0" borderId="0" xfId="0" applyFont="1" applyBorder="1" applyAlignment="1">
      <alignment horizontal="left" vertical="center" shrinkToFit="1"/>
    </xf>
    <xf numFmtId="0" fontId="23" fillId="0" borderId="0" xfId="0" applyFont="1" applyBorder="1" applyAlignment="1">
      <alignment/>
    </xf>
    <xf numFmtId="0" fontId="23" fillId="0" borderId="14" xfId="0" applyFont="1" applyBorder="1" applyAlignment="1">
      <alignment/>
    </xf>
    <xf numFmtId="0" fontId="88" fillId="0" borderId="0" xfId="0" applyFont="1" applyFill="1" applyBorder="1" applyAlignment="1">
      <alignment horizontal="left" shrinkToFit="1"/>
    </xf>
    <xf numFmtId="0" fontId="88" fillId="0" borderId="14" xfId="0" applyFont="1" applyFill="1" applyBorder="1" applyAlignment="1">
      <alignment horizontal="left" shrinkToFit="1"/>
    </xf>
    <xf numFmtId="0" fontId="23" fillId="0" borderId="17" xfId="0" applyFont="1" applyFill="1" applyBorder="1" applyAlignment="1">
      <alignment horizontal="left" vertical="center" shrinkToFit="1"/>
    </xf>
    <xf numFmtId="0" fontId="23" fillId="0" borderId="20" xfId="0" applyFont="1" applyFill="1" applyBorder="1" applyAlignment="1">
      <alignment horizontal="left" vertical="center" shrinkToFit="1"/>
    </xf>
    <xf numFmtId="0" fontId="88" fillId="0" borderId="17" xfId="0" applyFont="1" applyFill="1" applyBorder="1" applyAlignment="1">
      <alignment shrinkToFit="1"/>
    </xf>
    <xf numFmtId="0" fontId="88" fillId="0" borderId="20" xfId="0" applyFont="1" applyFill="1" applyBorder="1" applyAlignment="1">
      <alignment shrinkToFit="1"/>
    </xf>
    <xf numFmtId="0" fontId="28" fillId="0" borderId="19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15" xfId="45" applyFont="1" applyBorder="1">
      <alignment/>
      <protection/>
    </xf>
    <xf numFmtId="0" fontId="28" fillId="0" borderId="0" xfId="45" applyFont="1">
      <alignment/>
      <protection/>
    </xf>
    <xf numFmtId="0" fontId="28" fillId="0" borderId="14" xfId="45" applyFont="1" applyBorder="1">
      <alignment/>
      <protection/>
    </xf>
    <xf numFmtId="0" fontId="23" fillId="0" borderId="17" xfId="0" applyFont="1" applyBorder="1" applyAlignment="1">
      <alignment/>
    </xf>
    <xf numFmtId="0" fontId="23" fillId="0" borderId="2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3" fillId="0" borderId="14" xfId="0" applyFont="1" applyBorder="1" applyAlignment="1">
      <alignment horizontal="left" shrinkToFit="1"/>
    </xf>
    <xf numFmtId="0" fontId="88" fillId="0" borderId="19" xfId="0" applyFont="1" applyBorder="1" applyAlignment="1">
      <alignment vertical="center" shrinkToFit="1"/>
    </xf>
    <xf numFmtId="0" fontId="23" fillId="0" borderId="19" xfId="0" applyFont="1" applyBorder="1" applyAlignment="1">
      <alignment horizontal="left" vertical="center" shrinkToFit="1"/>
    </xf>
    <xf numFmtId="0" fontId="23" fillId="0" borderId="17" xfId="0" applyFont="1" applyBorder="1" applyAlignment="1">
      <alignment horizontal="left" vertical="center" shrinkToFit="1"/>
    </xf>
    <xf numFmtId="0" fontId="23" fillId="0" borderId="20" xfId="0" applyFont="1" applyBorder="1" applyAlignment="1">
      <alignment horizontal="left" vertical="center" shrinkToFit="1"/>
    </xf>
    <xf numFmtId="0" fontId="23" fillId="0" borderId="15" xfId="0" applyFont="1" applyBorder="1" applyAlignment="1">
      <alignment horizontal="left" vertical="center" shrinkToFit="1"/>
    </xf>
    <xf numFmtId="0" fontId="88" fillId="0" borderId="15" xfId="0" applyFont="1" applyBorder="1" applyAlignment="1">
      <alignment horizontal="left" vertical="center" shrinkToFit="1"/>
    </xf>
    <xf numFmtId="0" fontId="88" fillId="0" borderId="15" xfId="0" applyFont="1" applyBorder="1" applyAlignment="1">
      <alignment vertical="center" shrinkToFit="1"/>
    </xf>
    <xf numFmtId="0" fontId="23" fillId="0" borderId="16" xfId="0" applyFont="1" applyBorder="1" applyAlignment="1">
      <alignment horizontal="left" vertical="center" shrinkToFit="1"/>
    </xf>
    <xf numFmtId="0" fontId="88" fillId="0" borderId="16" xfId="0" applyFont="1" applyBorder="1" applyAlignment="1">
      <alignment vertical="center" shrinkToFit="1"/>
    </xf>
    <xf numFmtId="0" fontId="88" fillId="0" borderId="19" xfId="0" applyFont="1" applyBorder="1" applyAlignment="1">
      <alignment horizontal="left" vertical="center" shrinkToFit="1"/>
    </xf>
    <xf numFmtId="0" fontId="88" fillId="0" borderId="17" xfId="0" applyFont="1" applyBorder="1" applyAlignment="1">
      <alignment horizontal="left" vertical="center" shrinkToFit="1"/>
    </xf>
    <xf numFmtId="0" fontId="88" fillId="0" borderId="20" xfId="0" applyFont="1" applyBorder="1" applyAlignment="1">
      <alignment horizontal="left" vertical="center" shrinkToFit="1"/>
    </xf>
    <xf numFmtId="0" fontId="88" fillId="0" borderId="0" xfId="0" applyFont="1" applyBorder="1" applyAlignment="1">
      <alignment horizontal="left" vertical="center" shrinkToFit="1"/>
    </xf>
    <xf numFmtId="0" fontId="88" fillId="0" borderId="16" xfId="0" applyFont="1" applyBorder="1" applyAlignment="1">
      <alignment horizontal="left" vertical="center" shrinkToFit="1"/>
    </xf>
    <xf numFmtId="0" fontId="23" fillId="0" borderId="23" xfId="0" applyFont="1" applyBorder="1" applyAlignment="1">
      <alignment horizontal="center" shrinkToFit="1"/>
    </xf>
    <xf numFmtId="0" fontId="23" fillId="0" borderId="21" xfId="0" applyFont="1" applyBorder="1" applyAlignment="1">
      <alignment horizontal="center" shrinkToFit="1"/>
    </xf>
    <xf numFmtId="0" fontId="23" fillId="0" borderId="22" xfId="0" applyFont="1" applyBorder="1" applyAlignment="1">
      <alignment horizontal="center" shrinkToFit="1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16" xfId="0" applyFont="1" applyBorder="1" applyAlignment="1">
      <alignment horizontal="center" shrinkToFit="1"/>
    </xf>
    <xf numFmtId="0" fontId="23" fillId="0" borderId="18" xfId="0" applyFont="1" applyBorder="1" applyAlignment="1">
      <alignment horizontal="center" shrinkToFit="1"/>
    </xf>
    <xf numFmtId="0" fontId="23" fillId="0" borderId="25" xfId="0" applyFont="1" applyBorder="1" applyAlignment="1">
      <alignment horizontal="center" shrinkToFit="1"/>
    </xf>
    <xf numFmtId="0" fontId="23" fillId="0" borderId="23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8" fillId="37" borderId="17" xfId="0" applyFont="1" applyFill="1" applyBorder="1" applyAlignment="1">
      <alignment horizontal="center"/>
    </xf>
    <xf numFmtId="0" fontId="28" fillId="37" borderId="20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41" borderId="23" xfId="0" applyFont="1" applyFill="1" applyBorder="1" applyAlignment="1">
      <alignment horizontal="center"/>
    </xf>
    <xf numFmtId="0" fontId="9" fillId="41" borderId="21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8" fillId="37" borderId="0" xfId="0" applyFont="1" applyFill="1" applyBorder="1" applyAlignment="1" quotePrefix="1">
      <alignment horizontal="left" shrinkToFit="1"/>
    </xf>
    <xf numFmtId="0" fontId="17" fillId="0" borderId="0" xfId="0" applyFont="1" applyBorder="1" applyAlignment="1">
      <alignment horizontal="left" shrinkToFit="1"/>
    </xf>
    <xf numFmtId="0" fontId="23" fillId="37" borderId="0" xfId="0" applyFont="1" applyFill="1" applyBorder="1" applyAlignment="1">
      <alignment horizontal="left" shrinkToFit="1"/>
    </xf>
    <xf numFmtId="0" fontId="17" fillId="37" borderId="0" xfId="0" applyFont="1" applyFill="1" applyBorder="1" applyAlignment="1">
      <alignment horizontal="left" shrinkToFit="1"/>
    </xf>
    <xf numFmtId="0" fontId="89" fillId="37" borderId="0" xfId="0" applyFont="1" applyFill="1" applyBorder="1" applyAlignment="1">
      <alignment horizontal="left" shrinkToFit="1"/>
    </xf>
    <xf numFmtId="0" fontId="89" fillId="37" borderId="0" xfId="0" applyFont="1" applyFill="1" applyBorder="1" applyAlignment="1" quotePrefix="1">
      <alignment horizontal="left" shrinkToFit="1"/>
    </xf>
    <xf numFmtId="0" fontId="23" fillId="0" borderId="0" xfId="0" applyFont="1" applyBorder="1" applyAlignment="1">
      <alignment horizontal="left" shrinkToFit="1"/>
    </xf>
    <xf numFmtId="0" fontId="88" fillId="37" borderId="0" xfId="0" applyFont="1" applyFill="1" applyBorder="1" applyAlignment="1">
      <alignment horizontal="left" shrinkToFit="1"/>
    </xf>
    <xf numFmtId="0" fontId="9" fillId="35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39" borderId="23" xfId="0" applyFont="1" applyFill="1" applyBorder="1" applyAlignment="1">
      <alignment horizontal="center"/>
    </xf>
    <xf numFmtId="0" fontId="1" fillId="39" borderId="21" xfId="0" applyFont="1" applyFill="1" applyBorder="1" applyAlignment="1">
      <alignment horizontal="center"/>
    </xf>
    <xf numFmtId="0" fontId="1" fillId="39" borderId="22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197" fontId="1" fillId="6" borderId="11" xfId="39" applyNumberFormat="1" applyFont="1" applyFill="1" applyBorder="1" applyAlignment="1">
      <alignment horizontal="center" vertical="center" wrapText="1"/>
    </xf>
    <xf numFmtId="197" fontId="1" fillId="6" borderId="10" xfId="39" applyNumberFormat="1" applyFont="1" applyFill="1" applyBorder="1" applyAlignment="1">
      <alignment horizontal="center" vertical="center" wrapText="1"/>
    </xf>
    <xf numFmtId="197" fontId="1" fillId="6" borderId="12" xfId="39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35" fillId="0" borderId="0" xfId="0" applyFont="1" applyAlignment="1">
      <alignment/>
    </xf>
    <xf numFmtId="0" fontId="27" fillId="23" borderId="13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right" vertical="center"/>
    </xf>
    <xf numFmtId="0" fontId="36" fillId="38" borderId="0" xfId="0" applyFont="1" applyFill="1" applyAlignment="1">
      <alignment horizontal="center" vertical="center"/>
    </xf>
    <xf numFmtId="0" fontId="25" fillId="42" borderId="0" xfId="0" applyFont="1" applyFill="1" applyAlignment="1">
      <alignment horizontal="center" vertical="center"/>
    </xf>
    <xf numFmtId="0" fontId="24" fillId="42" borderId="0" xfId="0" applyFont="1" applyFill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3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0</xdr:row>
      <xdr:rowOff>19050</xdr:rowOff>
    </xdr:from>
    <xdr:to>
      <xdr:col>5</xdr:col>
      <xdr:colOff>428625</xdr:colOff>
      <xdr:row>5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9050"/>
          <a:ext cx="1514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438150</xdr:colOff>
      <xdr:row>28</xdr:row>
      <xdr:rowOff>76200</xdr:rowOff>
    </xdr:from>
    <xdr:to>
      <xdr:col>3</xdr:col>
      <xdr:colOff>600075</xdr:colOff>
      <xdr:row>28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2047875" y="1135380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3</xdr:col>
      <xdr:colOff>438150</xdr:colOff>
      <xdr:row>30</xdr:row>
      <xdr:rowOff>47625</xdr:rowOff>
    </xdr:from>
    <xdr:to>
      <xdr:col>3</xdr:col>
      <xdr:colOff>600075</xdr:colOff>
      <xdr:row>30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2047875" y="1193482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3</xdr:col>
      <xdr:colOff>438150</xdr:colOff>
      <xdr:row>29</xdr:row>
      <xdr:rowOff>57150</xdr:rowOff>
    </xdr:from>
    <xdr:to>
      <xdr:col>3</xdr:col>
      <xdr:colOff>600075</xdr:colOff>
      <xdr:row>29</xdr:row>
      <xdr:rowOff>190500</xdr:rowOff>
    </xdr:to>
    <xdr:sp>
      <xdr:nvSpPr>
        <xdr:cNvPr id="4" name="Rectangle 4"/>
        <xdr:cNvSpPr>
          <a:spLocks/>
        </xdr:cNvSpPr>
      </xdr:nvSpPr>
      <xdr:spPr>
        <a:xfrm>
          <a:off x="2047875" y="1163955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14</xdr:row>
      <xdr:rowOff>247650</xdr:rowOff>
    </xdr:from>
    <xdr:to>
      <xdr:col>17</xdr:col>
      <xdr:colOff>390525</xdr:colOff>
      <xdr:row>14</xdr:row>
      <xdr:rowOff>257175</xdr:rowOff>
    </xdr:to>
    <xdr:sp>
      <xdr:nvSpPr>
        <xdr:cNvPr id="2" name="Straight Arrow Connector 2"/>
        <xdr:cNvSpPr>
          <a:spLocks/>
        </xdr:cNvSpPr>
      </xdr:nvSpPr>
      <xdr:spPr>
        <a:xfrm>
          <a:off x="3486150" y="5019675"/>
          <a:ext cx="42100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4</xdr:col>
      <xdr:colOff>180975</xdr:colOff>
      <xdr:row>42</xdr:row>
      <xdr:rowOff>219075</xdr:rowOff>
    </xdr:from>
    <xdr:to>
      <xdr:col>17</xdr:col>
      <xdr:colOff>390525</xdr:colOff>
      <xdr:row>42</xdr:row>
      <xdr:rowOff>228600</xdr:rowOff>
    </xdr:to>
    <xdr:sp>
      <xdr:nvSpPr>
        <xdr:cNvPr id="3" name="Straight Arrow Connector 6"/>
        <xdr:cNvSpPr>
          <a:spLocks/>
        </xdr:cNvSpPr>
      </xdr:nvSpPr>
      <xdr:spPr>
        <a:xfrm>
          <a:off x="3533775" y="18002250"/>
          <a:ext cx="41624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4</xdr:col>
      <xdr:colOff>333375</xdr:colOff>
      <xdr:row>89</xdr:row>
      <xdr:rowOff>238125</xdr:rowOff>
    </xdr:from>
    <xdr:to>
      <xdr:col>18</xdr:col>
      <xdr:colOff>104775</xdr:colOff>
      <xdr:row>89</xdr:row>
      <xdr:rowOff>247650</xdr:rowOff>
    </xdr:to>
    <xdr:sp>
      <xdr:nvSpPr>
        <xdr:cNvPr id="4" name="Straight Arrow Connector 7"/>
        <xdr:cNvSpPr>
          <a:spLocks/>
        </xdr:cNvSpPr>
      </xdr:nvSpPr>
      <xdr:spPr>
        <a:xfrm>
          <a:off x="3686175" y="41986200"/>
          <a:ext cx="41148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4</xdr:col>
      <xdr:colOff>333375</xdr:colOff>
      <xdr:row>84</xdr:row>
      <xdr:rowOff>247650</xdr:rowOff>
    </xdr:from>
    <xdr:to>
      <xdr:col>18</xdr:col>
      <xdr:colOff>114300</xdr:colOff>
      <xdr:row>84</xdr:row>
      <xdr:rowOff>257175</xdr:rowOff>
    </xdr:to>
    <xdr:sp>
      <xdr:nvSpPr>
        <xdr:cNvPr id="5" name="Straight Arrow Connector 8"/>
        <xdr:cNvSpPr>
          <a:spLocks/>
        </xdr:cNvSpPr>
      </xdr:nvSpPr>
      <xdr:spPr>
        <a:xfrm>
          <a:off x="3686175" y="39757350"/>
          <a:ext cx="41243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4</xdr:col>
      <xdr:colOff>342900</xdr:colOff>
      <xdr:row>85</xdr:row>
      <xdr:rowOff>266700</xdr:rowOff>
    </xdr:from>
    <xdr:to>
      <xdr:col>18</xdr:col>
      <xdr:colOff>114300</xdr:colOff>
      <xdr:row>85</xdr:row>
      <xdr:rowOff>276225</xdr:rowOff>
    </xdr:to>
    <xdr:sp>
      <xdr:nvSpPr>
        <xdr:cNvPr id="6" name="Straight Arrow Connector 9"/>
        <xdr:cNvSpPr>
          <a:spLocks/>
        </xdr:cNvSpPr>
      </xdr:nvSpPr>
      <xdr:spPr>
        <a:xfrm>
          <a:off x="3695700" y="40224075"/>
          <a:ext cx="41148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4</xdr:col>
      <xdr:colOff>333375</xdr:colOff>
      <xdr:row>86</xdr:row>
      <xdr:rowOff>285750</xdr:rowOff>
    </xdr:from>
    <xdr:to>
      <xdr:col>18</xdr:col>
      <xdr:colOff>114300</xdr:colOff>
      <xdr:row>86</xdr:row>
      <xdr:rowOff>295275</xdr:rowOff>
    </xdr:to>
    <xdr:sp>
      <xdr:nvSpPr>
        <xdr:cNvPr id="7" name="Straight Arrow Connector 10"/>
        <xdr:cNvSpPr>
          <a:spLocks/>
        </xdr:cNvSpPr>
      </xdr:nvSpPr>
      <xdr:spPr>
        <a:xfrm>
          <a:off x="3686175" y="40690800"/>
          <a:ext cx="41243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4</xdr:col>
      <xdr:colOff>333375</xdr:colOff>
      <xdr:row>87</xdr:row>
      <xdr:rowOff>238125</xdr:rowOff>
    </xdr:from>
    <xdr:to>
      <xdr:col>18</xdr:col>
      <xdr:colOff>114300</xdr:colOff>
      <xdr:row>87</xdr:row>
      <xdr:rowOff>247650</xdr:rowOff>
    </xdr:to>
    <xdr:sp>
      <xdr:nvSpPr>
        <xdr:cNvPr id="8" name="Straight Arrow Connector 11"/>
        <xdr:cNvSpPr>
          <a:spLocks/>
        </xdr:cNvSpPr>
      </xdr:nvSpPr>
      <xdr:spPr>
        <a:xfrm>
          <a:off x="3686175" y="41090850"/>
          <a:ext cx="41243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4</xdr:col>
      <xdr:colOff>333375</xdr:colOff>
      <xdr:row>88</xdr:row>
      <xdr:rowOff>266700</xdr:rowOff>
    </xdr:from>
    <xdr:to>
      <xdr:col>18</xdr:col>
      <xdr:colOff>104775</xdr:colOff>
      <xdr:row>88</xdr:row>
      <xdr:rowOff>276225</xdr:rowOff>
    </xdr:to>
    <xdr:sp>
      <xdr:nvSpPr>
        <xdr:cNvPr id="9" name="Straight Arrow Connector 12"/>
        <xdr:cNvSpPr>
          <a:spLocks/>
        </xdr:cNvSpPr>
      </xdr:nvSpPr>
      <xdr:spPr>
        <a:xfrm>
          <a:off x="3686175" y="41567100"/>
          <a:ext cx="41148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5</xdr:col>
      <xdr:colOff>180975</xdr:colOff>
      <xdr:row>90</xdr:row>
      <xdr:rowOff>238125</xdr:rowOff>
    </xdr:from>
    <xdr:to>
      <xdr:col>8</xdr:col>
      <xdr:colOff>66675</xdr:colOff>
      <xdr:row>90</xdr:row>
      <xdr:rowOff>247650</xdr:rowOff>
    </xdr:to>
    <xdr:sp>
      <xdr:nvSpPr>
        <xdr:cNvPr id="10" name="Straight Arrow Connector 13"/>
        <xdr:cNvSpPr>
          <a:spLocks/>
        </xdr:cNvSpPr>
      </xdr:nvSpPr>
      <xdr:spPr>
        <a:xfrm flipV="1">
          <a:off x="3952875" y="4243387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6</xdr:col>
      <xdr:colOff>114300</xdr:colOff>
      <xdr:row>91</xdr:row>
      <xdr:rowOff>247650</xdr:rowOff>
    </xdr:from>
    <xdr:to>
      <xdr:col>8</xdr:col>
      <xdr:colOff>66675</xdr:colOff>
      <xdr:row>91</xdr:row>
      <xdr:rowOff>247650</xdr:rowOff>
    </xdr:to>
    <xdr:sp>
      <xdr:nvSpPr>
        <xdr:cNvPr id="11" name="Straight Arrow Connector 14"/>
        <xdr:cNvSpPr>
          <a:spLocks/>
        </xdr:cNvSpPr>
      </xdr:nvSpPr>
      <xdr:spPr>
        <a:xfrm flipV="1">
          <a:off x="4276725" y="42891075"/>
          <a:ext cx="323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6</xdr:col>
      <xdr:colOff>95250</xdr:colOff>
      <xdr:row>92</xdr:row>
      <xdr:rowOff>219075</xdr:rowOff>
    </xdr:from>
    <xdr:to>
      <xdr:col>8</xdr:col>
      <xdr:colOff>76200</xdr:colOff>
      <xdr:row>92</xdr:row>
      <xdr:rowOff>219075</xdr:rowOff>
    </xdr:to>
    <xdr:sp>
      <xdr:nvSpPr>
        <xdr:cNvPr id="12" name="Straight Arrow Connector 15"/>
        <xdr:cNvSpPr>
          <a:spLocks/>
        </xdr:cNvSpPr>
      </xdr:nvSpPr>
      <xdr:spPr>
        <a:xfrm>
          <a:off x="4257675" y="43310175"/>
          <a:ext cx="352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6</xdr:col>
      <xdr:colOff>114300</xdr:colOff>
      <xdr:row>93</xdr:row>
      <xdr:rowOff>171450</xdr:rowOff>
    </xdr:from>
    <xdr:to>
      <xdr:col>8</xdr:col>
      <xdr:colOff>66675</xdr:colOff>
      <xdr:row>93</xdr:row>
      <xdr:rowOff>180975</xdr:rowOff>
    </xdr:to>
    <xdr:sp>
      <xdr:nvSpPr>
        <xdr:cNvPr id="13" name="Straight Arrow Connector 16"/>
        <xdr:cNvSpPr>
          <a:spLocks/>
        </xdr:cNvSpPr>
      </xdr:nvSpPr>
      <xdr:spPr>
        <a:xfrm flipV="1">
          <a:off x="4276725" y="43710225"/>
          <a:ext cx="3238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4</xdr:col>
      <xdr:colOff>238125</xdr:colOff>
      <xdr:row>95</xdr:row>
      <xdr:rowOff>180975</xdr:rowOff>
    </xdr:from>
    <xdr:to>
      <xdr:col>6</xdr:col>
      <xdr:colOff>38100</xdr:colOff>
      <xdr:row>95</xdr:row>
      <xdr:rowOff>190500</xdr:rowOff>
    </xdr:to>
    <xdr:sp>
      <xdr:nvSpPr>
        <xdr:cNvPr id="14" name="Straight Arrow Connector 26"/>
        <xdr:cNvSpPr>
          <a:spLocks/>
        </xdr:cNvSpPr>
      </xdr:nvSpPr>
      <xdr:spPr>
        <a:xfrm>
          <a:off x="3590925" y="44615100"/>
          <a:ext cx="609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8</xdr:col>
      <xdr:colOff>219075</xdr:colOff>
      <xdr:row>98</xdr:row>
      <xdr:rowOff>190500</xdr:rowOff>
    </xdr:from>
    <xdr:to>
      <xdr:col>16</xdr:col>
      <xdr:colOff>85725</xdr:colOff>
      <xdr:row>98</xdr:row>
      <xdr:rowOff>190500</xdr:rowOff>
    </xdr:to>
    <xdr:sp>
      <xdr:nvSpPr>
        <xdr:cNvPr id="15" name="Straight Arrow Connector 36"/>
        <xdr:cNvSpPr>
          <a:spLocks/>
        </xdr:cNvSpPr>
      </xdr:nvSpPr>
      <xdr:spPr>
        <a:xfrm>
          <a:off x="4752975" y="45967650"/>
          <a:ext cx="2190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8</xdr:col>
      <xdr:colOff>266700</xdr:colOff>
      <xdr:row>100</xdr:row>
      <xdr:rowOff>228600</xdr:rowOff>
    </xdr:from>
    <xdr:to>
      <xdr:col>10</xdr:col>
      <xdr:colOff>133350</xdr:colOff>
      <xdr:row>100</xdr:row>
      <xdr:rowOff>228600</xdr:rowOff>
    </xdr:to>
    <xdr:sp>
      <xdr:nvSpPr>
        <xdr:cNvPr id="16" name="Straight Arrow Connector 38"/>
        <xdr:cNvSpPr>
          <a:spLocks/>
        </xdr:cNvSpPr>
      </xdr:nvSpPr>
      <xdr:spPr>
        <a:xfrm>
          <a:off x="4800600" y="46901100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14</xdr:col>
      <xdr:colOff>190500</xdr:colOff>
      <xdr:row>105</xdr:row>
      <xdr:rowOff>209550</xdr:rowOff>
    </xdr:from>
    <xdr:to>
      <xdr:col>17</xdr:col>
      <xdr:colOff>85725</xdr:colOff>
      <xdr:row>105</xdr:row>
      <xdr:rowOff>209550</xdr:rowOff>
    </xdr:to>
    <xdr:sp>
      <xdr:nvSpPr>
        <xdr:cNvPr id="17" name="Straight Arrow Connector 41"/>
        <xdr:cNvSpPr>
          <a:spLocks/>
        </xdr:cNvSpPr>
      </xdr:nvSpPr>
      <xdr:spPr>
        <a:xfrm>
          <a:off x="6648450" y="49158525"/>
          <a:ext cx="742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13</xdr:col>
      <xdr:colOff>76200</xdr:colOff>
      <xdr:row>106</xdr:row>
      <xdr:rowOff>219075</xdr:rowOff>
    </xdr:from>
    <xdr:to>
      <xdr:col>14</xdr:col>
      <xdr:colOff>104775</xdr:colOff>
      <xdr:row>106</xdr:row>
      <xdr:rowOff>219075</xdr:rowOff>
    </xdr:to>
    <xdr:sp>
      <xdr:nvSpPr>
        <xdr:cNvPr id="18" name="Straight Arrow Connector 42"/>
        <xdr:cNvSpPr>
          <a:spLocks/>
        </xdr:cNvSpPr>
      </xdr:nvSpPr>
      <xdr:spPr>
        <a:xfrm>
          <a:off x="6134100" y="49701450"/>
          <a:ext cx="428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13</xdr:col>
      <xdr:colOff>38100</xdr:colOff>
      <xdr:row>110</xdr:row>
      <xdr:rowOff>219075</xdr:rowOff>
    </xdr:from>
    <xdr:to>
      <xdr:col>14</xdr:col>
      <xdr:colOff>76200</xdr:colOff>
      <xdr:row>110</xdr:row>
      <xdr:rowOff>219075</xdr:rowOff>
    </xdr:to>
    <xdr:sp>
      <xdr:nvSpPr>
        <xdr:cNvPr id="19" name="Straight Arrow Connector 44"/>
        <xdr:cNvSpPr>
          <a:spLocks/>
        </xdr:cNvSpPr>
      </xdr:nvSpPr>
      <xdr:spPr>
        <a:xfrm>
          <a:off x="6096000" y="51758850"/>
          <a:ext cx="438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16</xdr:col>
      <xdr:colOff>66675</xdr:colOff>
      <xdr:row>119</xdr:row>
      <xdr:rowOff>238125</xdr:rowOff>
    </xdr:from>
    <xdr:to>
      <xdr:col>17</xdr:col>
      <xdr:colOff>95250</xdr:colOff>
      <xdr:row>119</xdr:row>
      <xdr:rowOff>238125</xdr:rowOff>
    </xdr:to>
    <xdr:sp>
      <xdr:nvSpPr>
        <xdr:cNvPr id="20" name="Straight Arrow Connector 45"/>
        <xdr:cNvSpPr>
          <a:spLocks/>
        </xdr:cNvSpPr>
      </xdr:nvSpPr>
      <xdr:spPr>
        <a:xfrm>
          <a:off x="6924675" y="561879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9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8</xdr:row>
      <xdr:rowOff>161925</xdr:rowOff>
    </xdr:from>
    <xdr:to>
      <xdr:col>0</xdr:col>
      <xdr:colOff>428625</xdr:colOff>
      <xdr:row>8</xdr:row>
      <xdr:rowOff>161925</xdr:rowOff>
    </xdr:to>
    <xdr:sp>
      <xdr:nvSpPr>
        <xdr:cNvPr id="1" name="ตัวเชื่อมต่อตรง 124"/>
        <xdr:cNvSpPr>
          <a:spLocks/>
        </xdr:cNvSpPr>
      </xdr:nvSpPr>
      <xdr:spPr>
        <a:xfrm>
          <a:off x="171450" y="2628900"/>
          <a:ext cx="257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11</xdr:col>
      <xdr:colOff>142875</xdr:colOff>
      <xdr:row>21</xdr:row>
      <xdr:rowOff>76200</xdr:rowOff>
    </xdr:from>
    <xdr:to>
      <xdr:col>11</xdr:col>
      <xdr:colOff>428625</xdr:colOff>
      <xdr:row>21</xdr:row>
      <xdr:rowOff>76200</xdr:rowOff>
    </xdr:to>
    <xdr:sp>
      <xdr:nvSpPr>
        <xdr:cNvPr id="2" name="ตัวเชื่อมต่อตรง 19500"/>
        <xdr:cNvSpPr>
          <a:spLocks/>
        </xdr:cNvSpPr>
      </xdr:nvSpPr>
      <xdr:spPr>
        <a:xfrm>
          <a:off x="7686675" y="6505575"/>
          <a:ext cx="285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11</xdr:col>
      <xdr:colOff>133350</xdr:colOff>
      <xdr:row>5</xdr:row>
      <xdr:rowOff>295275</xdr:rowOff>
    </xdr:from>
    <xdr:to>
      <xdr:col>11</xdr:col>
      <xdr:colOff>400050</xdr:colOff>
      <xdr:row>19</xdr:row>
      <xdr:rowOff>76200</xdr:rowOff>
    </xdr:to>
    <xdr:grpSp>
      <xdr:nvGrpSpPr>
        <xdr:cNvPr id="3" name="กลุ่ม 124"/>
        <xdr:cNvGrpSpPr>
          <a:grpSpLocks/>
        </xdr:cNvGrpSpPr>
      </xdr:nvGrpSpPr>
      <xdr:grpSpPr>
        <a:xfrm>
          <a:off x="7677150" y="1847850"/>
          <a:ext cx="266700" cy="4048125"/>
          <a:chOff x="2656417" y="2053167"/>
          <a:chExt cx="262661" cy="4074728"/>
        </a:xfrm>
        <a:solidFill>
          <a:srgbClr val="FFFFFF"/>
        </a:solidFill>
      </xdr:grpSpPr>
      <xdr:sp>
        <xdr:nvSpPr>
          <xdr:cNvPr id="4" name="ตัวเชื่อมต่อตรง 125"/>
          <xdr:cNvSpPr>
            <a:spLocks/>
          </xdr:cNvSpPr>
        </xdr:nvSpPr>
        <xdr:spPr>
          <a:xfrm flipH="1">
            <a:off x="2656417" y="2053167"/>
            <a:ext cx="0" cy="406352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H Sarabun New"/>
                <a:ea typeface="TH Sarabun New"/>
                <a:cs typeface="TH Sarabun New"/>
              </a:rPr>
              <a:t/>
            </a:r>
          </a:p>
        </xdr:txBody>
      </xdr:sp>
      <xdr:sp>
        <xdr:nvSpPr>
          <xdr:cNvPr id="5" name="ตัวเชื่อมต่อตรง 126"/>
          <xdr:cNvSpPr>
            <a:spLocks/>
          </xdr:cNvSpPr>
        </xdr:nvSpPr>
        <xdr:spPr>
          <a:xfrm>
            <a:off x="2656417" y="2053167"/>
            <a:ext cx="26266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H Sarabun New"/>
                <a:ea typeface="TH Sarabun New"/>
                <a:cs typeface="TH Sarabun New"/>
              </a:rPr>
              <a:t/>
            </a:r>
          </a:p>
        </xdr:txBody>
      </xdr:sp>
      <xdr:sp>
        <xdr:nvSpPr>
          <xdr:cNvPr id="6" name="ตัวเชื่อมต่อตรง 127"/>
          <xdr:cNvSpPr>
            <a:spLocks/>
          </xdr:cNvSpPr>
        </xdr:nvSpPr>
        <xdr:spPr>
          <a:xfrm>
            <a:off x="2656417" y="2825328"/>
            <a:ext cx="26266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H Sarabun New"/>
                <a:ea typeface="TH Sarabun New"/>
                <a:cs typeface="TH Sarabun New"/>
              </a:rPr>
              <a:t/>
            </a:r>
          </a:p>
        </xdr:txBody>
      </xdr:sp>
      <xdr:sp>
        <xdr:nvSpPr>
          <xdr:cNvPr id="7" name="ตัวเชื่อมต่อตรง 128"/>
          <xdr:cNvSpPr>
            <a:spLocks/>
          </xdr:cNvSpPr>
        </xdr:nvSpPr>
        <xdr:spPr>
          <a:xfrm>
            <a:off x="2656417" y="3472191"/>
            <a:ext cx="26266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H Sarabun New"/>
                <a:ea typeface="TH Sarabun New"/>
                <a:cs typeface="TH Sarabun New"/>
              </a:rPr>
              <a:t/>
            </a:r>
          </a:p>
        </xdr:txBody>
      </xdr:sp>
      <xdr:sp>
        <xdr:nvSpPr>
          <xdr:cNvPr id="8" name="ตัวเชื่อมต่อตรง 129"/>
          <xdr:cNvSpPr>
            <a:spLocks/>
          </xdr:cNvSpPr>
        </xdr:nvSpPr>
        <xdr:spPr>
          <a:xfrm>
            <a:off x="2656417" y="4152671"/>
            <a:ext cx="26266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H Sarabun New"/>
                <a:ea typeface="TH Sarabun New"/>
                <a:cs typeface="TH Sarabun New"/>
              </a:rPr>
              <a:t/>
            </a:r>
          </a:p>
        </xdr:txBody>
      </xdr:sp>
      <xdr:sp>
        <xdr:nvSpPr>
          <xdr:cNvPr id="9" name="ตัวเชื่อมต่อตรง 130"/>
          <xdr:cNvSpPr>
            <a:spLocks/>
          </xdr:cNvSpPr>
        </xdr:nvSpPr>
        <xdr:spPr>
          <a:xfrm>
            <a:off x="2656417" y="6127895"/>
            <a:ext cx="26266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H Sarabun New"/>
                <a:ea typeface="TH Sarabun New"/>
                <a:cs typeface="TH Sarabun New"/>
              </a:rPr>
              <a:t/>
            </a:r>
          </a:p>
        </xdr:txBody>
      </xdr:sp>
      <xdr:sp>
        <xdr:nvSpPr>
          <xdr:cNvPr id="10" name="ตัวเชื่อมต่อตรง 131"/>
          <xdr:cNvSpPr>
            <a:spLocks/>
          </xdr:cNvSpPr>
        </xdr:nvSpPr>
        <xdr:spPr>
          <a:xfrm>
            <a:off x="2656417" y="5458621"/>
            <a:ext cx="26266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H Sarabun New"/>
                <a:ea typeface="TH Sarabun New"/>
                <a:cs typeface="TH Sarabun New"/>
              </a:rPr>
              <a:t/>
            </a:r>
          </a:p>
        </xdr:txBody>
      </xdr:sp>
      <xdr:sp>
        <xdr:nvSpPr>
          <xdr:cNvPr id="11" name="ตัวเชื่อมต่อตรง 132"/>
          <xdr:cNvSpPr>
            <a:spLocks/>
          </xdr:cNvSpPr>
        </xdr:nvSpPr>
        <xdr:spPr>
          <a:xfrm>
            <a:off x="2656417" y="4799534"/>
            <a:ext cx="26266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H Sarabun New"/>
                <a:ea typeface="TH Sarabun New"/>
                <a:cs typeface="TH Sarabun New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2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2</xdr:row>
      <xdr:rowOff>28575</xdr:rowOff>
    </xdr:from>
    <xdr:to>
      <xdr:col>4</xdr:col>
      <xdr:colOff>190500</xdr:colOff>
      <xdr:row>3</xdr:row>
      <xdr:rowOff>247650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895350" y="704850"/>
          <a:ext cx="2038350" cy="581025"/>
        </a:xfrm>
        <a:prstGeom prst="rect">
          <a:avLst/>
        </a:prstGeom>
        <a:gradFill rotWithShape="1">
          <a:gsLst>
            <a:gs pos="0">
              <a:srgbClr val="FFDE80"/>
            </a:gs>
            <a:gs pos="50000">
              <a:srgbClr val="FFE8B3"/>
            </a:gs>
            <a:gs pos="100000">
              <a:srgbClr val="FFF3DA"/>
            </a:gs>
          </a:gsLst>
          <a:lin ang="5400000" scaled="1"/>
        </a:gradFill>
        <a:ln w="9525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คณะกรรมการบริหารสถานศึกษา
</a:t>
          </a:r>
          <a:r>
            <a:rPr lang="en-US" cap="none" sz="16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13</xdr:col>
      <xdr:colOff>323850</xdr:colOff>
      <xdr:row>2</xdr:row>
      <xdr:rowOff>19050</xdr:rowOff>
    </xdr:from>
    <xdr:to>
      <xdr:col>16</xdr:col>
      <xdr:colOff>247650</xdr:colOff>
      <xdr:row>3</xdr:row>
      <xdr:rowOff>238125</xdr:rowOff>
    </xdr:to>
    <xdr:sp>
      <xdr:nvSpPr>
        <xdr:cNvPr id="14" name="Text Box 4"/>
        <xdr:cNvSpPr txBox="1">
          <a:spLocks noChangeArrowheads="1"/>
        </xdr:cNvSpPr>
      </xdr:nvSpPr>
      <xdr:spPr>
        <a:xfrm>
          <a:off x="9239250" y="695325"/>
          <a:ext cx="1981200" cy="581025"/>
        </a:xfrm>
        <a:prstGeom prst="rect">
          <a:avLst/>
        </a:prstGeom>
        <a:gradFill rotWithShape="1">
          <a:gsLst>
            <a:gs pos="0">
              <a:srgbClr val="FFDE80"/>
            </a:gs>
            <a:gs pos="50000">
              <a:srgbClr val="FFE8B3"/>
            </a:gs>
            <a:gs pos="100000">
              <a:srgbClr val="FFF3DA"/>
            </a:gs>
          </a:gsLst>
          <a:lin ang="5400000" scaled="1"/>
        </a:gradFill>
        <a:ln w="9525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คณะกรรมการวิทยาลัย</a:t>
          </a:r>
          <a:r>
            <a:rPr lang="en-US" cap="none" sz="16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11</xdr:col>
      <xdr:colOff>285750</xdr:colOff>
      <xdr:row>5</xdr:row>
      <xdr:rowOff>19050</xdr:rowOff>
    </xdr:from>
    <xdr:to>
      <xdr:col>14</xdr:col>
      <xdr:colOff>266700</xdr:colOff>
      <xdr:row>6</xdr:row>
      <xdr:rowOff>295275</xdr:rowOff>
    </xdr:to>
    <xdr:sp>
      <xdr:nvSpPr>
        <xdr:cNvPr id="15" name="Text Box 11"/>
        <xdr:cNvSpPr txBox="1">
          <a:spLocks noChangeArrowheads="1"/>
        </xdr:cNvSpPr>
      </xdr:nvSpPr>
      <xdr:spPr>
        <a:xfrm>
          <a:off x="7829550" y="1571625"/>
          <a:ext cx="2038350" cy="581025"/>
        </a:xfrm>
        <a:prstGeom prst="rect">
          <a:avLst/>
        </a:prstGeom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รองผู้อำนวยการ ฝ่ายวิชาการ</a:t>
          </a: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นายชูศักดิ์  สุดสายออ
</a:t>
          </a:r>
        </a:p>
      </xdr:txBody>
    </xdr:sp>
    <xdr:clientData/>
  </xdr:twoCellAnchor>
  <xdr:twoCellAnchor>
    <xdr:from>
      <xdr:col>1</xdr:col>
      <xdr:colOff>638175</xdr:colOff>
      <xdr:row>4</xdr:row>
      <xdr:rowOff>76200</xdr:rowOff>
    </xdr:from>
    <xdr:to>
      <xdr:col>8</xdr:col>
      <xdr:colOff>581025</xdr:colOff>
      <xdr:row>5</xdr:row>
      <xdr:rowOff>38100</xdr:rowOff>
    </xdr:to>
    <xdr:sp>
      <xdr:nvSpPr>
        <xdr:cNvPr id="16" name="AutoShape 13"/>
        <xdr:cNvSpPr>
          <a:spLocks/>
        </xdr:cNvSpPr>
      </xdr:nvSpPr>
      <xdr:spPr>
        <a:xfrm rot="5400000">
          <a:off x="1323975" y="1371600"/>
          <a:ext cx="4743450" cy="21907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8</xdr:col>
      <xdr:colOff>581025</xdr:colOff>
      <xdr:row>4</xdr:row>
      <xdr:rowOff>76200</xdr:rowOff>
    </xdr:from>
    <xdr:to>
      <xdr:col>9</xdr:col>
      <xdr:colOff>209550</xdr:colOff>
      <xdr:row>5</xdr:row>
      <xdr:rowOff>19050</xdr:rowOff>
    </xdr:to>
    <xdr:sp>
      <xdr:nvSpPr>
        <xdr:cNvPr id="17" name="AutoShape 15"/>
        <xdr:cNvSpPr>
          <a:spLocks/>
        </xdr:cNvSpPr>
      </xdr:nvSpPr>
      <xdr:spPr>
        <a:xfrm rot="16200000" flipH="1">
          <a:off x="6067425" y="1371600"/>
          <a:ext cx="314325" cy="20002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8</xdr:col>
      <xdr:colOff>590550</xdr:colOff>
      <xdr:row>4</xdr:row>
      <xdr:rowOff>76200</xdr:rowOff>
    </xdr:from>
    <xdr:to>
      <xdr:col>12</xdr:col>
      <xdr:colOff>619125</xdr:colOff>
      <xdr:row>5</xdr:row>
      <xdr:rowOff>9525</xdr:rowOff>
    </xdr:to>
    <xdr:sp>
      <xdr:nvSpPr>
        <xdr:cNvPr id="18" name="AutoShape 16"/>
        <xdr:cNvSpPr>
          <a:spLocks/>
        </xdr:cNvSpPr>
      </xdr:nvSpPr>
      <xdr:spPr>
        <a:xfrm rot="16200000" flipH="1">
          <a:off x="6076950" y="1371600"/>
          <a:ext cx="2771775" cy="1905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11</xdr:col>
      <xdr:colOff>314325</xdr:colOff>
      <xdr:row>7</xdr:row>
      <xdr:rowOff>161925</xdr:rowOff>
    </xdr:from>
    <xdr:to>
      <xdr:col>14</xdr:col>
      <xdr:colOff>295275</xdr:colOff>
      <xdr:row>9</xdr:row>
      <xdr:rowOff>123825</xdr:rowOff>
    </xdr:to>
    <xdr:sp>
      <xdr:nvSpPr>
        <xdr:cNvPr id="19" name="Text Box 33"/>
        <xdr:cNvSpPr txBox="1">
          <a:spLocks noChangeArrowheads="1"/>
        </xdr:cNvSpPr>
      </xdr:nvSpPr>
      <xdr:spPr>
        <a:xfrm>
          <a:off x="7858125" y="2324100"/>
          <a:ext cx="2038350" cy="571500"/>
        </a:xfrm>
        <a:prstGeom prst="rect">
          <a:avLst/>
        </a:prstGeom>
        <a:solidFill>
          <a:srgbClr val="FFFF99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แผนกวิชาช่างยนต์</a:t>
          </a:r>
          <a:r>
            <a:rPr lang="en-US" cap="none" sz="16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นายสมชาติ  หุ้นส่วน
</a:t>
          </a:r>
        </a:p>
      </xdr:txBody>
    </xdr:sp>
    <xdr:clientData/>
  </xdr:twoCellAnchor>
  <xdr:twoCellAnchor>
    <xdr:from>
      <xdr:col>11</xdr:col>
      <xdr:colOff>314325</xdr:colOff>
      <xdr:row>11</xdr:row>
      <xdr:rowOff>228600</xdr:rowOff>
    </xdr:from>
    <xdr:to>
      <xdr:col>14</xdr:col>
      <xdr:colOff>295275</xdr:colOff>
      <xdr:row>13</xdr:row>
      <xdr:rowOff>200025</xdr:rowOff>
    </xdr:to>
    <xdr:sp>
      <xdr:nvSpPr>
        <xdr:cNvPr id="20" name="Text Box 32"/>
        <xdr:cNvSpPr txBox="1">
          <a:spLocks noChangeArrowheads="1"/>
        </xdr:cNvSpPr>
      </xdr:nvSpPr>
      <xdr:spPr>
        <a:xfrm>
          <a:off x="7858125" y="3609975"/>
          <a:ext cx="2038350" cy="581025"/>
        </a:xfrm>
        <a:prstGeom prst="rect">
          <a:avLst/>
        </a:prstGeom>
        <a:solidFill>
          <a:srgbClr val="FFFF99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แผนกวิชาช่างอิเล็กทรอนิกส์</a:t>
          </a:r>
          <a:r>
            <a:rPr lang="en-US" cap="none" sz="16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นายดิษฐพงษ์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ทรัพย์เอนก</a:t>
          </a: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11</xdr:col>
      <xdr:colOff>323850</xdr:colOff>
      <xdr:row>9</xdr:row>
      <xdr:rowOff>200025</xdr:rowOff>
    </xdr:from>
    <xdr:to>
      <xdr:col>14</xdr:col>
      <xdr:colOff>304800</xdr:colOff>
      <xdr:row>11</xdr:row>
      <xdr:rowOff>161925</xdr:rowOff>
    </xdr:to>
    <xdr:sp>
      <xdr:nvSpPr>
        <xdr:cNvPr id="21" name="Text Box 33"/>
        <xdr:cNvSpPr txBox="1">
          <a:spLocks noChangeArrowheads="1"/>
        </xdr:cNvSpPr>
      </xdr:nvSpPr>
      <xdr:spPr>
        <a:xfrm>
          <a:off x="7867650" y="2971800"/>
          <a:ext cx="2038350" cy="571500"/>
        </a:xfrm>
        <a:prstGeom prst="rect">
          <a:avLst/>
        </a:prstGeom>
        <a:solidFill>
          <a:srgbClr val="FFFF99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แผนกวิชาช่างไฟฟ้ากำลัง</a:t>
          </a:r>
          <a:r>
            <a:rPr lang="en-US" cap="none" sz="16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นายเด่นศักดิ์  อินตาคำ</a:t>
          </a:r>
        </a:p>
      </xdr:txBody>
    </xdr:sp>
    <xdr:clientData/>
  </xdr:twoCellAnchor>
  <xdr:twoCellAnchor>
    <xdr:from>
      <xdr:col>11</xdr:col>
      <xdr:colOff>323850</xdr:colOff>
      <xdr:row>13</xdr:row>
      <xdr:rowOff>276225</xdr:rowOff>
    </xdr:from>
    <xdr:to>
      <xdr:col>14</xdr:col>
      <xdr:colOff>304800</xdr:colOff>
      <xdr:row>15</xdr:row>
      <xdr:rowOff>247650</xdr:rowOff>
    </xdr:to>
    <xdr:sp>
      <xdr:nvSpPr>
        <xdr:cNvPr id="22" name="Text Box 32"/>
        <xdr:cNvSpPr txBox="1">
          <a:spLocks noChangeArrowheads="1"/>
        </xdr:cNvSpPr>
      </xdr:nvSpPr>
      <xdr:spPr>
        <a:xfrm>
          <a:off x="7867650" y="4267200"/>
          <a:ext cx="2038350" cy="581025"/>
        </a:xfrm>
        <a:prstGeom prst="rect">
          <a:avLst/>
        </a:prstGeom>
        <a:solidFill>
          <a:srgbClr val="FFFF99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แผนกวิชาช่างซ่อมบำรุง</a:t>
          </a:r>
          <a:r>
            <a:rPr lang="en-US" cap="none" sz="16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นายเพทาย  คุ้มครอง</a:t>
          </a: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11</xdr:col>
      <xdr:colOff>323850</xdr:colOff>
      <xdr:row>16</xdr:row>
      <xdr:rowOff>19050</xdr:rowOff>
    </xdr:from>
    <xdr:to>
      <xdr:col>14</xdr:col>
      <xdr:colOff>304800</xdr:colOff>
      <xdr:row>17</xdr:row>
      <xdr:rowOff>295275</xdr:rowOff>
    </xdr:to>
    <xdr:sp>
      <xdr:nvSpPr>
        <xdr:cNvPr id="23" name="Text Box 32"/>
        <xdr:cNvSpPr txBox="1">
          <a:spLocks noChangeArrowheads="1"/>
        </xdr:cNvSpPr>
      </xdr:nvSpPr>
      <xdr:spPr>
        <a:xfrm>
          <a:off x="7867650" y="4924425"/>
          <a:ext cx="2038350" cy="581025"/>
        </a:xfrm>
        <a:prstGeom prst="rect">
          <a:avLst/>
        </a:prstGeom>
        <a:solidFill>
          <a:srgbClr val="FFFF99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แผนกวิชาการบัญชี</a:t>
          </a:r>
          <a:r>
            <a:rPr lang="en-US" cap="none" sz="16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นางสาวนารีรัตน์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เพียช่อ</a:t>
          </a: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11</xdr:col>
      <xdr:colOff>323850</xdr:colOff>
      <xdr:row>18</xdr:row>
      <xdr:rowOff>66675</xdr:rowOff>
    </xdr:from>
    <xdr:to>
      <xdr:col>14</xdr:col>
      <xdr:colOff>304800</xdr:colOff>
      <xdr:row>20</xdr:row>
      <xdr:rowOff>38100</xdr:rowOff>
    </xdr:to>
    <xdr:sp>
      <xdr:nvSpPr>
        <xdr:cNvPr id="24" name="Text Box 32"/>
        <xdr:cNvSpPr txBox="1">
          <a:spLocks noChangeArrowheads="1"/>
        </xdr:cNvSpPr>
      </xdr:nvSpPr>
      <xdr:spPr>
        <a:xfrm>
          <a:off x="7867650" y="5581650"/>
          <a:ext cx="2038350" cy="581025"/>
        </a:xfrm>
        <a:prstGeom prst="rect">
          <a:avLst/>
        </a:prstGeom>
        <a:solidFill>
          <a:srgbClr val="FFFF99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แผนกวิชาคอมพิวเตอร์ธุรกิจ</a:t>
          </a:r>
          <a:r>
            <a:rPr lang="en-US" cap="none" sz="16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นายกิตติศักดิ์  เสนานาม
</a:t>
          </a:r>
        </a:p>
      </xdr:txBody>
    </xdr:sp>
    <xdr:clientData/>
  </xdr:twoCellAnchor>
  <xdr:twoCellAnchor>
    <xdr:from>
      <xdr:col>11</xdr:col>
      <xdr:colOff>323850</xdr:colOff>
      <xdr:row>20</xdr:row>
      <xdr:rowOff>95250</xdr:rowOff>
    </xdr:from>
    <xdr:to>
      <xdr:col>14</xdr:col>
      <xdr:colOff>304800</xdr:colOff>
      <xdr:row>22</xdr:row>
      <xdr:rowOff>66675</xdr:rowOff>
    </xdr:to>
    <xdr:sp>
      <xdr:nvSpPr>
        <xdr:cNvPr id="25" name="Text Box 32"/>
        <xdr:cNvSpPr txBox="1">
          <a:spLocks noChangeArrowheads="1"/>
        </xdr:cNvSpPr>
      </xdr:nvSpPr>
      <xdr:spPr>
        <a:xfrm>
          <a:off x="7867650" y="6219825"/>
          <a:ext cx="2038350" cy="581025"/>
        </a:xfrm>
        <a:prstGeom prst="rect">
          <a:avLst/>
        </a:prstGeom>
        <a:solidFill>
          <a:srgbClr val="FFFF99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แผนกวิชาธุรกิจค้าปลีก</a:t>
          </a:r>
          <a:r>
            <a:rPr lang="en-US" cap="none" sz="16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นางผกายวรรณ  ศรีนัครินทร์
</a:t>
          </a:r>
        </a:p>
      </xdr:txBody>
    </xdr:sp>
    <xdr:clientData/>
  </xdr:twoCellAnchor>
  <xdr:twoCellAnchor>
    <xdr:from>
      <xdr:col>0</xdr:col>
      <xdr:colOff>171450</xdr:colOff>
      <xdr:row>6</xdr:row>
      <xdr:rowOff>38100</xdr:rowOff>
    </xdr:from>
    <xdr:to>
      <xdr:col>0</xdr:col>
      <xdr:colOff>171450</xdr:colOff>
      <xdr:row>23</xdr:row>
      <xdr:rowOff>219075</xdr:rowOff>
    </xdr:to>
    <xdr:sp>
      <xdr:nvSpPr>
        <xdr:cNvPr id="26" name="ตัวเชื่อมต่อตรง 17"/>
        <xdr:cNvSpPr>
          <a:spLocks/>
        </xdr:cNvSpPr>
      </xdr:nvSpPr>
      <xdr:spPr>
        <a:xfrm flipH="1">
          <a:off x="171450" y="1895475"/>
          <a:ext cx="0" cy="53625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0</xdr:col>
      <xdr:colOff>180975</xdr:colOff>
      <xdr:row>23</xdr:row>
      <xdr:rowOff>219075</xdr:rowOff>
    </xdr:from>
    <xdr:to>
      <xdr:col>0</xdr:col>
      <xdr:colOff>438150</xdr:colOff>
      <xdr:row>23</xdr:row>
      <xdr:rowOff>219075</xdr:rowOff>
    </xdr:to>
    <xdr:sp>
      <xdr:nvSpPr>
        <xdr:cNvPr id="27" name="ตัวเชื่อมต่อตรง 25"/>
        <xdr:cNvSpPr>
          <a:spLocks/>
        </xdr:cNvSpPr>
      </xdr:nvSpPr>
      <xdr:spPr>
        <a:xfrm>
          <a:off x="180975" y="7258050"/>
          <a:ext cx="257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0</xdr:col>
      <xdr:colOff>171450</xdr:colOff>
      <xdr:row>21</xdr:row>
      <xdr:rowOff>161925</xdr:rowOff>
    </xdr:from>
    <xdr:to>
      <xdr:col>0</xdr:col>
      <xdr:colOff>438150</xdr:colOff>
      <xdr:row>21</xdr:row>
      <xdr:rowOff>161925</xdr:rowOff>
    </xdr:to>
    <xdr:sp>
      <xdr:nvSpPr>
        <xdr:cNvPr id="28" name="ตัวเชื่อมต่อตรง 98"/>
        <xdr:cNvSpPr>
          <a:spLocks/>
        </xdr:cNvSpPr>
      </xdr:nvSpPr>
      <xdr:spPr>
        <a:xfrm>
          <a:off x="171450" y="6591300"/>
          <a:ext cx="2667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0</xdr:col>
      <xdr:colOff>171450</xdr:colOff>
      <xdr:row>19</xdr:row>
      <xdr:rowOff>95250</xdr:rowOff>
    </xdr:from>
    <xdr:to>
      <xdr:col>0</xdr:col>
      <xdr:colOff>428625</xdr:colOff>
      <xdr:row>19</xdr:row>
      <xdr:rowOff>95250</xdr:rowOff>
    </xdr:to>
    <xdr:sp>
      <xdr:nvSpPr>
        <xdr:cNvPr id="29" name="ตัวเชื่อมต่อตรง 99"/>
        <xdr:cNvSpPr>
          <a:spLocks/>
        </xdr:cNvSpPr>
      </xdr:nvSpPr>
      <xdr:spPr>
        <a:xfrm>
          <a:off x="171450" y="5915025"/>
          <a:ext cx="257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0</xdr:col>
      <xdr:colOff>180975</xdr:colOff>
      <xdr:row>17</xdr:row>
      <xdr:rowOff>47625</xdr:rowOff>
    </xdr:from>
    <xdr:to>
      <xdr:col>0</xdr:col>
      <xdr:colOff>447675</xdr:colOff>
      <xdr:row>17</xdr:row>
      <xdr:rowOff>47625</xdr:rowOff>
    </xdr:to>
    <xdr:sp>
      <xdr:nvSpPr>
        <xdr:cNvPr id="30" name="ตัวเชื่อมต่อตรง 100"/>
        <xdr:cNvSpPr>
          <a:spLocks/>
        </xdr:cNvSpPr>
      </xdr:nvSpPr>
      <xdr:spPr>
        <a:xfrm>
          <a:off x="180975" y="5257800"/>
          <a:ext cx="2667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0</xdr:col>
      <xdr:colOff>171450</xdr:colOff>
      <xdr:row>14</xdr:row>
      <xdr:rowOff>295275</xdr:rowOff>
    </xdr:from>
    <xdr:to>
      <xdr:col>0</xdr:col>
      <xdr:colOff>428625</xdr:colOff>
      <xdr:row>14</xdr:row>
      <xdr:rowOff>295275</xdr:rowOff>
    </xdr:to>
    <xdr:sp>
      <xdr:nvSpPr>
        <xdr:cNvPr id="31" name="ตัวเชื่อมต่อตรง 101"/>
        <xdr:cNvSpPr>
          <a:spLocks/>
        </xdr:cNvSpPr>
      </xdr:nvSpPr>
      <xdr:spPr>
        <a:xfrm>
          <a:off x="171450" y="4591050"/>
          <a:ext cx="257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0</xdr:col>
      <xdr:colOff>171450</xdr:colOff>
      <xdr:row>12</xdr:row>
      <xdr:rowOff>247650</xdr:rowOff>
    </xdr:from>
    <xdr:to>
      <xdr:col>0</xdr:col>
      <xdr:colOff>428625</xdr:colOff>
      <xdr:row>12</xdr:row>
      <xdr:rowOff>247650</xdr:rowOff>
    </xdr:to>
    <xdr:sp>
      <xdr:nvSpPr>
        <xdr:cNvPr id="32" name="ตัวเชื่อมต่อตรง 102"/>
        <xdr:cNvSpPr>
          <a:spLocks/>
        </xdr:cNvSpPr>
      </xdr:nvSpPr>
      <xdr:spPr>
        <a:xfrm>
          <a:off x="171450" y="3933825"/>
          <a:ext cx="257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0</xdr:col>
      <xdr:colOff>171450</xdr:colOff>
      <xdr:row>10</xdr:row>
      <xdr:rowOff>219075</xdr:rowOff>
    </xdr:from>
    <xdr:to>
      <xdr:col>0</xdr:col>
      <xdr:colOff>428625</xdr:colOff>
      <xdr:row>10</xdr:row>
      <xdr:rowOff>219075</xdr:rowOff>
    </xdr:to>
    <xdr:sp>
      <xdr:nvSpPr>
        <xdr:cNvPr id="33" name="ตัวเชื่อมต่อตรง 103"/>
        <xdr:cNvSpPr>
          <a:spLocks/>
        </xdr:cNvSpPr>
      </xdr:nvSpPr>
      <xdr:spPr>
        <a:xfrm>
          <a:off x="171450" y="3295650"/>
          <a:ext cx="257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0</xdr:col>
      <xdr:colOff>171450</xdr:colOff>
      <xdr:row>6</xdr:row>
      <xdr:rowOff>19050</xdr:rowOff>
    </xdr:from>
    <xdr:to>
      <xdr:col>0</xdr:col>
      <xdr:colOff>438150</xdr:colOff>
      <xdr:row>6</xdr:row>
      <xdr:rowOff>19050</xdr:rowOff>
    </xdr:to>
    <xdr:sp>
      <xdr:nvSpPr>
        <xdr:cNvPr id="34" name="ตัวเชื่อมต่อตรง 104"/>
        <xdr:cNvSpPr>
          <a:spLocks/>
        </xdr:cNvSpPr>
      </xdr:nvSpPr>
      <xdr:spPr>
        <a:xfrm>
          <a:off x="171450" y="1876425"/>
          <a:ext cx="2667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3</xdr:col>
      <xdr:colOff>533400</xdr:colOff>
      <xdr:row>6</xdr:row>
      <xdr:rowOff>9525</xdr:rowOff>
    </xdr:from>
    <xdr:to>
      <xdr:col>4</xdr:col>
      <xdr:colOff>114300</xdr:colOff>
      <xdr:row>19</xdr:row>
      <xdr:rowOff>95250</xdr:rowOff>
    </xdr:to>
    <xdr:grpSp>
      <xdr:nvGrpSpPr>
        <xdr:cNvPr id="35" name="กลุ่ม 19492"/>
        <xdr:cNvGrpSpPr>
          <a:grpSpLocks/>
        </xdr:cNvGrpSpPr>
      </xdr:nvGrpSpPr>
      <xdr:grpSpPr>
        <a:xfrm>
          <a:off x="2590800" y="1866900"/>
          <a:ext cx="266700" cy="4048125"/>
          <a:chOff x="2656417" y="2053167"/>
          <a:chExt cx="262661" cy="4074728"/>
        </a:xfrm>
        <a:solidFill>
          <a:srgbClr val="FFFFFF"/>
        </a:solidFill>
      </xdr:grpSpPr>
      <xdr:sp>
        <xdr:nvSpPr>
          <xdr:cNvPr id="36" name="ตัวเชื่อมต่อตรง 105"/>
          <xdr:cNvSpPr>
            <a:spLocks/>
          </xdr:cNvSpPr>
        </xdr:nvSpPr>
        <xdr:spPr>
          <a:xfrm flipH="1">
            <a:off x="2656417" y="2053167"/>
            <a:ext cx="0" cy="406352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H Sarabun New"/>
                <a:ea typeface="TH Sarabun New"/>
                <a:cs typeface="TH Sarabun New"/>
              </a:rPr>
              <a:t/>
            </a:r>
          </a:p>
        </xdr:txBody>
      </xdr:sp>
      <xdr:sp>
        <xdr:nvSpPr>
          <xdr:cNvPr id="37" name="ตัวเชื่อมต่อตรง 106"/>
          <xdr:cNvSpPr>
            <a:spLocks/>
          </xdr:cNvSpPr>
        </xdr:nvSpPr>
        <xdr:spPr>
          <a:xfrm>
            <a:off x="2656417" y="2053167"/>
            <a:ext cx="26266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H Sarabun New"/>
                <a:ea typeface="TH Sarabun New"/>
                <a:cs typeface="TH Sarabun New"/>
              </a:rPr>
              <a:t/>
            </a:r>
          </a:p>
        </xdr:txBody>
      </xdr:sp>
      <xdr:sp>
        <xdr:nvSpPr>
          <xdr:cNvPr id="38" name="ตัวเชื่อมต่อตรง 107"/>
          <xdr:cNvSpPr>
            <a:spLocks/>
          </xdr:cNvSpPr>
        </xdr:nvSpPr>
        <xdr:spPr>
          <a:xfrm>
            <a:off x="2656417" y="2827365"/>
            <a:ext cx="26266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H Sarabun New"/>
                <a:ea typeface="TH Sarabun New"/>
                <a:cs typeface="TH Sarabun New"/>
              </a:rPr>
              <a:t/>
            </a:r>
          </a:p>
        </xdr:txBody>
      </xdr:sp>
      <xdr:sp>
        <xdr:nvSpPr>
          <xdr:cNvPr id="39" name="ตัวเชื่อมต่อตรง 108"/>
          <xdr:cNvSpPr>
            <a:spLocks/>
          </xdr:cNvSpPr>
        </xdr:nvSpPr>
        <xdr:spPr>
          <a:xfrm>
            <a:off x="2656417" y="3476266"/>
            <a:ext cx="26266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H Sarabun New"/>
                <a:ea typeface="TH Sarabun New"/>
                <a:cs typeface="TH Sarabun New"/>
              </a:rPr>
              <a:t/>
            </a:r>
          </a:p>
        </xdr:txBody>
      </xdr:sp>
      <xdr:sp>
        <xdr:nvSpPr>
          <xdr:cNvPr id="40" name="ตัวเชื่อมต่อตรง 109"/>
          <xdr:cNvSpPr>
            <a:spLocks/>
          </xdr:cNvSpPr>
        </xdr:nvSpPr>
        <xdr:spPr>
          <a:xfrm>
            <a:off x="2656417" y="4147577"/>
            <a:ext cx="26266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H Sarabun New"/>
                <a:ea typeface="TH Sarabun New"/>
                <a:cs typeface="TH Sarabun New"/>
              </a:rPr>
              <a:t/>
            </a:r>
          </a:p>
        </xdr:txBody>
      </xdr:sp>
      <xdr:sp>
        <xdr:nvSpPr>
          <xdr:cNvPr id="41" name="ตัวเชื่อมต่อตรง 110"/>
          <xdr:cNvSpPr>
            <a:spLocks/>
          </xdr:cNvSpPr>
        </xdr:nvSpPr>
        <xdr:spPr>
          <a:xfrm>
            <a:off x="2656417" y="6127895"/>
            <a:ext cx="26266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H Sarabun New"/>
                <a:ea typeface="TH Sarabun New"/>
                <a:cs typeface="TH Sarabun New"/>
              </a:rPr>
              <a:t/>
            </a:r>
          </a:p>
        </xdr:txBody>
      </xdr:sp>
      <xdr:sp>
        <xdr:nvSpPr>
          <xdr:cNvPr id="42" name="ตัวเชื่อมต่อตรง 111"/>
          <xdr:cNvSpPr>
            <a:spLocks/>
          </xdr:cNvSpPr>
        </xdr:nvSpPr>
        <xdr:spPr>
          <a:xfrm>
            <a:off x="2656417" y="5456584"/>
            <a:ext cx="26266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H Sarabun New"/>
                <a:ea typeface="TH Sarabun New"/>
                <a:cs typeface="TH Sarabun New"/>
              </a:rPr>
              <a:t/>
            </a:r>
          </a:p>
        </xdr:txBody>
      </xdr:sp>
      <xdr:sp>
        <xdr:nvSpPr>
          <xdr:cNvPr id="43" name="ตัวเชื่อมต่อตรง 112"/>
          <xdr:cNvSpPr>
            <a:spLocks/>
          </xdr:cNvSpPr>
        </xdr:nvSpPr>
        <xdr:spPr>
          <a:xfrm>
            <a:off x="2656417" y="4796478"/>
            <a:ext cx="26266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H Sarabun New"/>
                <a:ea typeface="TH Sarabun New"/>
                <a:cs typeface="TH Sarabun New"/>
              </a:rPr>
              <a:t/>
            </a:r>
          </a:p>
        </xdr:txBody>
      </xdr:sp>
    </xdr:grpSp>
    <xdr:clientData/>
  </xdr:twoCellAnchor>
  <xdr:twoCellAnchor>
    <xdr:from>
      <xdr:col>7</xdr:col>
      <xdr:colOff>180975</xdr:colOff>
      <xdr:row>5</xdr:row>
      <xdr:rowOff>276225</xdr:rowOff>
    </xdr:from>
    <xdr:to>
      <xdr:col>7</xdr:col>
      <xdr:colOff>438150</xdr:colOff>
      <xdr:row>19</xdr:row>
      <xdr:rowOff>38100</xdr:rowOff>
    </xdr:to>
    <xdr:grpSp>
      <xdr:nvGrpSpPr>
        <xdr:cNvPr id="44" name="กลุ่ม 115"/>
        <xdr:cNvGrpSpPr>
          <a:grpSpLocks/>
        </xdr:cNvGrpSpPr>
      </xdr:nvGrpSpPr>
      <xdr:grpSpPr>
        <a:xfrm>
          <a:off x="4981575" y="1828800"/>
          <a:ext cx="257175" cy="4029075"/>
          <a:chOff x="2656417" y="2053167"/>
          <a:chExt cx="262661" cy="4074728"/>
        </a:xfrm>
        <a:solidFill>
          <a:srgbClr val="FFFFFF"/>
        </a:solidFill>
      </xdr:grpSpPr>
      <xdr:sp>
        <xdr:nvSpPr>
          <xdr:cNvPr id="45" name="ตัวเชื่อมต่อตรง 116"/>
          <xdr:cNvSpPr>
            <a:spLocks/>
          </xdr:cNvSpPr>
        </xdr:nvSpPr>
        <xdr:spPr>
          <a:xfrm flipH="1">
            <a:off x="2656417" y="2053167"/>
            <a:ext cx="0" cy="406352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H Sarabun New"/>
                <a:ea typeface="TH Sarabun New"/>
                <a:cs typeface="TH Sarabun New"/>
              </a:rPr>
              <a:t/>
            </a:r>
          </a:p>
        </xdr:txBody>
      </xdr:sp>
      <xdr:sp>
        <xdr:nvSpPr>
          <xdr:cNvPr id="46" name="ตัวเชื่อมต่อตรง 117"/>
          <xdr:cNvSpPr>
            <a:spLocks/>
          </xdr:cNvSpPr>
        </xdr:nvSpPr>
        <xdr:spPr>
          <a:xfrm>
            <a:off x="2656417" y="2053167"/>
            <a:ext cx="26266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H Sarabun New"/>
                <a:ea typeface="TH Sarabun New"/>
                <a:cs typeface="TH Sarabun New"/>
              </a:rPr>
              <a:t/>
            </a:r>
          </a:p>
        </xdr:txBody>
      </xdr:sp>
      <xdr:sp>
        <xdr:nvSpPr>
          <xdr:cNvPr id="47" name="ตัวเชื่อมต่อตรง 118"/>
          <xdr:cNvSpPr>
            <a:spLocks/>
          </xdr:cNvSpPr>
        </xdr:nvSpPr>
        <xdr:spPr>
          <a:xfrm>
            <a:off x="2656417" y="2818197"/>
            <a:ext cx="26266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H Sarabun New"/>
                <a:ea typeface="TH Sarabun New"/>
                <a:cs typeface="TH Sarabun New"/>
              </a:rPr>
              <a:t/>
            </a:r>
          </a:p>
        </xdr:txBody>
      </xdr:sp>
      <xdr:sp>
        <xdr:nvSpPr>
          <xdr:cNvPr id="48" name="ตัวเชื่อมต่อตรง 119"/>
          <xdr:cNvSpPr>
            <a:spLocks/>
          </xdr:cNvSpPr>
        </xdr:nvSpPr>
        <xdr:spPr>
          <a:xfrm>
            <a:off x="2656417" y="3480340"/>
            <a:ext cx="26266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H Sarabun New"/>
                <a:ea typeface="TH Sarabun New"/>
                <a:cs typeface="TH Sarabun New"/>
              </a:rPr>
              <a:t/>
            </a:r>
          </a:p>
        </xdr:txBody>
      </xdr:sp>
      <xdr:sp>
        <xdr:nvSpPr>
          <xdr:cNvPr id="49" name="ตัวเชื่อมต่อตรง 120"/>
          <xdr:cNvSpPr>
            <a:spLocks/>
          </xdr:cNvSpPr>
        </xdr:nvSpPr>
        <xdr:spPr>
          <a:xfrm>
            <a:off x="2656417" y="4153689"/>
            <a:ext cx="26266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H Sarabun New"/>
                <a:ea typeface="TH Sarabun New"/>
                <a:cs typeface="TH Sarabun New"/>
              </a:rPr>
              <a:t/>
            </a:r>
          </a:p>
        </xdr:txBody>
      </xdr:sp>
      <xdr:sp>
        <xdr:nvSpPr>
          <xdr:cNvPr id="50" name="ตัวเชื่อมต่อตรง 121"/>
          <xdr:cNvSpPr>
            <a:spLocks/>
          </xdr:cNvSpPr>
        </xdr:nvSpPr>
        <xdr:spPr>
          <a:xfrm>
            <a:off x="2656417" y="6127895"/>
            <a:ext cx="26266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H Sarabun New"/>
                <a:ea typeface="TH Sarabun New"/>
                <a:cs typeface="TH Sarabun New"/>
              </a:rPr>
              <a:t/>
            </a:r>
          </a:p>
        </xdr:txBody>
      </xdr:sp>
      <xdr:sp>
        <xdr:nvSpPr>
          <xdr:cNvPr id="51" name="ตัวเชื่อมต่อตรง 122"/>
          <xdr:cNvSpPr>
            <a:spLocks/>
          </xdr:cNvSpPr>
        </xdr:nvSpPr>
        <xdr:spPr>
          <a:xfrm>
            <a:off x="2656417" y="5465752"/>
            <a:ext cx="26266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H Sarabun New"/>
                <a:ea typeface="TH Sarabun New"/>
                <a:cs typeface="TH Sarabun New"/>
              </a:rPr>
              <a:t/>
            </a:r>
          </a:p>
        </xdr:txBody>
      </xdr:sp>
      <xdr:sp>
        <xdr:nvSpPr>
          <xdr:cNvPr id="52" name="ตัวเชื่อมต่อตรง 123"/>
          <xdr:cNvSpPr>
            <a:spLocks/>
          </xdr:cNvSpPr>
        </xdr:nvSpPr>
        <xdr:spPr>
          <a:xfrm>
            <a:off x="2656417" y="4792403"/>
            <a:ext cx="26266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H Sarabun New"/>
                <a:ea typeface="TH Sarabun New"/>
                <a:cs typeface="TH Sarabun New"/>
              </a:rPr>
              <a:t/>
            </a:r>
          </a:p>
        </xdr:txBody>
      </xdr:sp>
    </xdr:grpSp>
    <xdr:clientData/>
  </xdr:twoCellAnchor>
  <xdr:twoCellAnchor>
    <xdr:from>
      <xdr:col>11</xdr:col>
      <xdr:colOff>133350</xdr:colOff>
      <xdr:row>19</xdr:row>
      <xdr:rowOff>0</xdr:rowOff>
    </xdr:from>
    <xdr:to>
      <xdr:col>11</xdr:col>
      <xdr:colOff>133350</xdr:colOff>
      <xdr:row>21</xdr:row>
      <xdr:rowOff>76200</xdr:rowOff>
    </xdr:to>
    <xdr:sp>
      <xdr:nvSpPr>
        <xdr:cNvPr id="53" name="ตัวเชื่อมต่อตรง 19494"/>
        <xdr:cNvSpPr>
          <a:spLocks/>
        </xdr:cNvSpPr>
      </xdr:nvSpPr>
      <xdr:spPr>
        <a:xfrm>
          <a:off x="7677150" y="5819775"/>
          <a:ext cx="0" cy="6858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11</xdr:col>
      <xdr:colOff>133350</xdr:colOff>
      <xdr:row>7</xdr:row>
      <xdr:rowOff>66675</xdr:rowOff>
    </xdr:from>
    <xdr:to>
      <xdr:col>15</xdr:col>
      <xdr:colOff>66675</xdr:colOff>
      <xdr:row>17</xdr:row>
      <xdr:rowOff>38100</xdr:rowOff>
    </xdr:to>
    <xdr:grpSp>
      <xdr:nvGrpSpPr>
        <xdr:cNvPr id="54" name="กลุ่ม 19502"/>
        <xdr:cNvGrpSpPr>
          <a:grpSpLocks/>
        </xdr:cNvGrpSpPr>
      </xdr:nvGrpSpPr>
      <xdr:grpSpPr>
        <a:xfrm>
          <a:off x="7677150" y="2228850"/>
          <a:ext cx="2676525" cy="3019425"/>
          <a:chOff x="7829558" y="2397124"/>
          <a:chExt cx="2677773" cy="3016395"/>
        </a:xfrm>
        <a:solidFill>
          <a:srgbClr val="FFFFFF"/>
        </a:solidFill>
      </xdr:grpSpPr>
      <xdr:sp>
        <xdr:nvSpPr>
          <xdr:cNvPr id="55" name="ตัวเชื่อมต่อตรง 142"/>
          <xdr:cNvSpPr>
            <a:spLocks/>
          </xdr:cNvSpPr>
        </xdr:nvSpPr>
        <xdr:spPr>
          <a:xfrm flipH="1">
            <a:off x="10237545" y="2408435"/>
            <a:ext cx="0" cy="300508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H Sarabun New"/>
                <a:ea typeface="TH Sarabun New"/>
                <a:cs typeface="TH Sarabun New"/>
              </a:rPr>
              <a:t/>
            </a:r>
          </a:p>
        </xdr:txBody>
      </xdr:sp>
      <xdr:sp>
        <xdr:nvSpPr>
          <xdr:cNvPr id="56" name="ตัวเชื่อมต่อตรง 143"/>
          <xdr:cNvSpPr>
            <a:spLocks/>
          </xdr:cNvSpPr>
        </xdr:nvSpPr>
        <xdr:spPr>
          <a:xfrm>
            <a:off x="7829558" y="2397124"/>
            <a:ext cx="240129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H Sarabun New"/>
                <a:ea typeface="TH Sarabun New"/>
                <a:cs typeface="TH Sarabun New"/>
              </a:rPr>
              <a:t/>
            </a:r>
          </a:p>
        </xdr:txBody>
      </xdr:sp>
      <xdr:sp>
        <xdr:nvSpPr>
          <xdr:cNvPr id="57" name="ตัวเชื่อมต่อตรง 144"/>
          <xdr:cNvSpPr>
            <a:spLocks/>
          </xdr:cNvSpPr>
        </xdr:nvSpPr>
        <xdr:spPr>
          <a:xfrm>
            <a:off x="10251604" y="2792272"/>
            <a:ext cx="25572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H Sarabun New"/>
                <a:ea typeface="TH Sarabun New"/>
                <a:cs typeface="TH Sarabun New"/>
              </a:rPr>
              <a:t/>
            </a:r>
          </a:p>
        </xdr:txBody>
      </xdr:sp>
      <xdr:sp>
        <xdr:nvSpPr>
          <xdr:cNvPr id="58" name="ตัวเชื่อมต่อตรง 145"/>
          <xdr:cNvSpPr>
            <a:spLocks/>
          </xdr:cNvSpPr>
        </xdr:nvSpPr>
        <xdr:spPr>
          <a:xfrm>
            <a:off x="10251604" y="3436272"/>
            <a:ext cx="25572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H Sarabun New"/>
                <a:ea typeface="TH Sarabun New"/>
                <a:cs typeface="TH Sarabun New"/>
              </a:rPr>
              <a:t/>
            </a:r>
          </a:p>
        </xdr:txBody>
      </xdr:sp>
      <xdr:sp>
        <xdr:nvSpPr>
          <xdr:cNvPr id="59" name="ตัวเชื่อมต่อตรง 146"/>
          <xdr:cNvSpPr>
            <a:spLocks/>
          </xdr:cNvSpPr>
        </xdr:nvSpPr>
        <xdr:spPr>
          <a:xfrm>
            <a:off x="10251604" y="4114207"/>
            <a:ext cx="25572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H Sarabun New"/>
                <a:ea typeface="TH Sarabun New"/>
                <a:cs typeface="TH Sarabun New"/>
              </a:rPr>
              <a:t/>
            </a:r>
          </a:p>
        </xdr:txBody>
      </xdr:sp>
      <xdr:sp>
        <xdr:nvSpPr>
          <xdr:cNvPr id="60" name="ตัวเชื่อมต่อตรง 148"/>
          <xdr:cNvSpPr>
            <a:spLocks/>
          </xdr:cNvSpPr>
        </xdr:nvSpPr>
        <xdr:spPr>
          <a:xfrm>
            <a:off x="10251604" y="5413519"/>
            <a:ext cx="25572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H Sarabun New"/>
                <a:ea typeface="TH Sarabun New"/>
                <a:cs typeface="TH Sarabun New"/>
              </a:rPr>
              <a:t/>
            </a:r>
          </a:p>
        </xdr:txBody>
      </xdr:sp>
      <xdr:sp>
        <xdr:nvSpPr>
          <xdr:cNvPr id="61" name="ตัวเชื่อมต่อตรง 149"/>
          <xdr:cNvSpPr>
            <a:spLocks/>
          </xdr:cNvSpPr>
        </xdr:nvSpPr>
        <xdr:spPr>
          <a:xfrm>
            <a:off x="10251604" y="4758207"/>
            <a:ext cx="25572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H Sarabun New"/>
                <a:ea typeface="TH Sarabun New"/>
                <a:cs typeface="TH Sarabun New"/>
              </a:rPr>
              <a:t/>
            </a:r>
          </a:p>
        </xdr:txBody>
      </xdr:sp>
    </xdr:grpSp>
    <xdr:clientData/>
  </xdr:twoCellAnchor>
  <xdr:twoCellAnchor>
    <xdr:from>
      <xdr:col>14</xdr:col>
      <xdr:colOff>647700</xdr:colOff>
      <xdr:row>7</xdr:row>
      <xdr:rowOff>161925</xdr:rowOff>
    </xdr:from>
    <xdr:to>
      <xdr:col>17</xdr:col>
      <xdr:colOff>542925</xdr:colOff>
      <xdr:row>9</xdr:row>
      <xdr:rowOff>114300</xdr:rowOff>
    </xdr:to>
    <xdr:sp>
      <xdr:nvSpPr>
        <xdr:cNvPr id="62" name="Text Box 34"/>
        <xdr:cNvSpPr txBox="1">
          <a:spLocks noChangeArrowheads="1"/>
        </xdr:cNvSpPr>
      </xdr:nvSpPr>
      <xdr:spPr>
        <a:xfrm>
          <a:off x="10248900" y="2324100"/>
          <a:ext cx="1952625" cy="561975"/>
        </a:xfrm>
        <a:prstGeom prst="rect">
          <a:avLst/>
        </a:prstGeom>
        <a:solidFill>
          <a:srgbClr val="FFFF99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งานพัฒนาหลักสูตรการเรียนการสอน
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นายฉัตรชัย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เนียรมงคล</a:t>
          </a: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15</xdr:col>
      <xdr:colOff>0</xdr:colOff>
      <xdr:row>9</xdr:row>
      <xdr:rowOff>190500</xdr:rowOff>
    </xdr:from>
    <xdr:to>
      <xdr:col>17</xdr:col>
      <xdr:colOff>581025</xdr:colOff>
      <xdr:row>11</xdr:row>
      <xdr:rowOff>161925</xdr:rowOff>
    </xdr:to>
    <xdr:sp>
      <xdr:nvSpPr>
        <xdr:cNvPr id="63" name="Text Box 35"/>
        <xdr:cNvSpPr txBox="1">
          <a:spLocks noChangeArrowheads="1"/>
        </xdr:cNvSpPr>
      </xdr:nvSpPr>
      <xdr:spPr>
        <a:xfrm>
          <a:off x="10287000" y="2962275"/>
          <a:ext cx="1952625" cy="581025"/>
        </a:xfrm>
        <a:prstGeom prst="rect">
          <a:avLst/>
        </a:prstGeom>
        <a:solidFill>
          <a:srgbClr val="FFFF99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งานวัดผลและประเมินผล</a:t>
          </a:r>
          <a:r>
            <a:rPr lang="en-US" cap="none" sz="16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นางสาวสุจิตรา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นารีรักษ์</a:t>
          </a: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15</xdr:col>
      <xdr:colOff>0</xdr:colOff>
      <xdr:row>11</xdr:row>
      <xdr:rowOff>228600</xdr:rowOff>
    </xdr:from>
    <xdr:to>
      <xdr:col>17</xdr:col>
      <xdr:colOff>590550</xdr:colOff>
      <xdr:row>13</xdr:row>
      <xdr:rowOff>200025</xdr:rowOff>
    </xdr:to>
    <xdr:sp>
      <xdr:nvSpPr>
        <xdr:cNvPr id="64" name="Text Box 36"/>
        <xdr:cNvSpPr txBox="1">
          <a:spLocks noChangeArrowheads="1"/>
        </xdr:cNvSpPr>
      </xdr:nvSpPr>
      <xdr:spPr>
        <a:xfrm>
          <a:off x="10287000" y="3609975"/>
          <a:ext cx="1962150" cy="581025"/>
        </a:xfrm>
        <a:prstGeom prst="rect">
          <a:avLst/>
        </a:prstGeom>
        <a:solidFill>
          <a:srgbClr val="FFFF99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งานวิทยบริการและห้องสมุด</a:t>
          </a:r>
          <a:r>
            <a:rPr lang="en-US" cap="none" sz="16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นางสาวกัญยาณี  แซ่เลี่ยว
</a:t>
          </a:r>
        </a:p>
      </xdr:txBody>
    </xdr:sp>
    <xdr:clientData/>
  </xdr:twoCellAnchor>
  <xdr:twoCellAnchor>
    <xdr:from>
      <xdr:col>14</xdr:col>
      <xdr:colOff>657225</xdr:colOff>
      <xdr:row>13</xdr:row>
      <xdr:rowOff>276225</xdr:rowOff>
    </xdr:from>
    <xdr:to>
      <xdr:col>17</xdr:col>
      <xdr:colOff>609600</xdr:colOff>
      <xdr:row>15</xdr:row>
      <xdr:rowOff>247650</xdr:rowOff>
    </xdr:to>
    <xdr:sp>
      <xdr:nvSpPr>
        <xdr:cNvPr id="65" name="Text Box 36"/>
        <xdr:cNvSpPr txBox="1">
          <a:spLocks noChangeArrowheads="1"/>
        </xdr:cNvSpPr>
      </xdr:nvSpPr>
      <xdr:spPr>
        <a:xfrm>
          <a:off x="10258425" y="4267200"/>
          <a:ext cx="2009775" cy="581025"/>
        </a:xfrm>
        <a:prstGeom prst="rect">
          <a:avLst/>
        </a:prstGeom>
        <a:solidFill>
          <a:srgbClr val="FFFF99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งานอาชีวศึกษาระบบทวิภาคี
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นายสุชิน  อ้วนอ่อน</a:t>
          </a: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14</xdr:col>
      <xdr:colOff>657225</xdr:colOff>
      <xdr:row>16</xdr:row>
      <xdr:rowOff>19050</xdr:rowOff>
    </xdr:from>
    <xdr:to>
      <xdr:col>17</xdr:col>
      <xdr:colOff>590550</xdr:colOff>
      <xdr:row>17</xdr:row>
      <xdr:rowOff>295275</xdr:rowOff>
    </xdr:to>
    <xdr:sp>
      <xdr:nvSpPr>
        <xdr:cNvPr id="66" name="Text Box 36"/>
        <xdr:cNvSpPr txBox="1">
          <a:spLocks noChangeArrowheads="1"/>
        </xdr:cNvSpPr>
      </xdr:nvSpPr>
      <xdr:spPr>
        <a:xfrm>
          <a:off x="10258425" y="4924425"/>
          <a:ext cx="1990725" cy="581025"/>
        </a:xfrm>
        <a:prstGeom prst="rect">
          <a:avLst/>
        </a:prstGeom>
        <a:solidFill>
          <a:srgbClr val="FFFF99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งานสื่อการเรียนการสอน</a:t>
          </a:r>
          <a:r>
            <a:rPr lang="en-US" cap="none" sz="16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นายศักดิ์รวี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สุวัฒนารัตน์</a:t>
          </a: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0</xdr:col>
      <xdr:colOff>323850</xdr:colOff>
      <xdr:row>5</xdr:row>
      <xdr:rowOff>38100</xdr:rowOff>
    </xdr:from>
    <xdr:to>
      <xdr:col>3</xdr:col>
      <xdr:colOff>304800</xdr:colOff>
      <xdr:row>7</xdr:row>
      <xdr:rowOff>0</xdr:rowOff>
    </xdr:to>
    <xdr:sp>
      <xdr:nvSpPr>
        <xdr:cNvPr id="67" name="Text Box 8"/>
        <xdr:cNvSpPr txBox="1">
          <a:spLocks noChangeArrowheads="1"/>
        </xdr:cNvSpPr>
      </xdr:nvSpPr>
      <xdr:spPr>
        <a:xfrm>
          <a:off x="323850" y="1590675"/>
          <a:ext cx="2038350" cy="571500"/>
        </a:xfrm>
        <a:prstGeom prst="rect">
          <a:avLst/>
        </a:prstGeom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รองผู้อำนวยการ ฝ่ายบริหารทรัพยากร</a:t>
          </a: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นายชยนยุช</a:t>
          </a: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หรบรรพ์</a:t>
          </a: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0</xdr:col>
      <xdr:colOff>333375</xdr:colOff>
      <xdr:row>7</xdr:row>
      <xdr:rowOff>171450</xdr:rowOff>
    </xdr:from>
    <xdr:to>
      <xdr:col>3</xdr:col>
      <xdr:colOff>314325</xdr:colOff>
      <xdr:row>9</xdr:row>
      <xdr:rowOff>142875</xdr:rowOff>
    </xdr:to>
    <xdr:sp>
      <xdr:nvSpPr>
        <xdr:cNvPr id="68" name="Text Box 17"/>
        <xdr:cNvSpPr txBox="1">
          <a:spLocks noChangeArrowheads="1"/>
        </xdr:cNvSpPr>
      </xdr:nvSpPr>
      <xdr:spPr>
        <a:xfrm>
          <a:off x="333375" y="2333625"/>
          <a:ext cx="2038350" cy="581025"/>
        </a:xfrm>
        <a:prstGeom prst="rect">
          <a:avLst/>
        </a:prstGeom>
        <a:solidFill>
          <a:srgbClr val="FFFF99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งานบริหารงานทั่วไป</a:t>
          </a:r>
          <a:r>
            <a:rPr lang="en-US" cap="none" sz="16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นางสาวรัตนาภรณ์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จันทนา</a:t>
          </a: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0</xdr:col>
      <xdr:colOff>333375</xdr:colOff>
      <xdr:row>9</xdr:row>
      <xdr:rowOff>238125</xdr:rowOff>
    </xdr:from>
    <xdr:to>
      <xdr:col>3</xdr:col>
      <xdr:colOff>314325</xdr:colOff>
      <xdr:row>11</xdr:row>
      <xdr:rowOff>200025</xdr:rowOff>
    </xdr:to>
    <xdr:sp>
      <xdr:nvSpPr>
        <xdr:cNvPr id="69" name="Text Box 18"/>
        <xdr:cNvSpPr txBox="1">
          <a:spLocks noChangeArrowheads="1"/>
        </xdr:cNvSpPr>
      </xdr:nvSpPr>
      <xdr:spPr>
        <a:xfrm>
          <a:off x="333375" y="3009900"/>
          <a:ext cx="2038350" cy="571500"/>
        </a:xfrm>
        <a:prstGeom prst="rect">
          <a:avLst/>
        </a:prstGeom>
        <a:solidFill>
          <a:srgbClr val="FFFF99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งานบุคลากร
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นางสาววันเพ็ญ  ถายะเดช
</a:t>
          </a:r>
        </a:p>
      </xdr:txBody>
    </xdr:sp>
    <xdr:clientData/>
  </xdr:twoCellAnchor>
  <xdr:twoCellAnchor>
    <xdr:from>
      <xdr:col>0</xdr:col>
      <xdr:colOff>333375</xdr:colOff>
      <xdr:row>11</xdr:row>
      <xdr:rowOff>285750</xdr:rowOff>
    </xdr:from>
    <xdr:to>
      <xdr:col>3</xdr:col>
      <xdr:colOff>314325</xdr:colOff>
      <xdr:row>13</xdr:row>
      <xdr:rowOff>247650</xdr:rowOff>
    </xdr:to>
    <xdr:sp>
      <xdr:nvSpPr>
        <xdr:cNvPr id="70" name="Text Box 19"/>
        <xdr:cNvSpPr txBox="1">
          <a:spLocks noChangeArrowheads="1"/>
        </xdr:cNvSpPr>
      </xdr:nvSpPr>
      <xdr:spPr>
        <a:xfrm>
          <a:off x="333375" y="3667125"/>
          <a:ext cx="2038350" cy="571500"/>
        </a:xfrm>
        <a:prstGeom prst="rect">
          <a:avLst/>
        </a:prstGeom>
        <a:solidFill>
          <a:srgbClr val="FFFF99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งานบัญชี
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นางสาววารุณี  ทับสวัสดิ์
</a:t>
          </a:r>
        </a:p>
      </xdr:txBody>
    </xdr:sp>
    <xdr:clientData/>
  </xdr:twoCellAnchor>
  <xdr:twoCellAnchor>
    <xdr:from>
      <xdr:col>0</xdr:col>
      <xdr:colOff>333375</xdr:colOff>
      <xdr:row>14</xdr:row>
      <xdr:rowOff>19050</xdr:rowOff>
    </xdr:from>
    <xdr:to>
      <xdr:col>3</xdr:col>
      <xdr:colOff>314325</xdr:colOff>
      <xdr:row>15</xdr:row>
      <xdr:rowOff>285750</xdr:rowOff>
    </xdr:to>
    <xdr:sp>
      <xdr:nvSpPr>
        <xdr:cNvPr id="71" name="Text Box 20"/>
        <xdr:cNvSpPr txBox="1">
          <a:spLocks noChangeArrowheads="1"/>
        </xdr:cNvSpPr>
      </xdr:nvSpPr>
      <xdr:spPr>
        <a:xfrm>
          <a:off x="333375" y="4314825"/>
          <a:ext cx="2038350" cy="571500"/>
        </a:xfrm>
        <a:prstGeom prst="rect">
          <a:avLst/>
        </a:prstGeom>
        <a:solidFill>
          <a:srgbClr val="FFFF99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งานการเงิน
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นางสาวณัฐชญา  เจริญผล
</a:t>
          </a:r>
        </a:p>
      </xdr:txBody>
    </xdr:sp>
    <xdr:clientData/>
  </xdr:twoCellAnchor>
  <xdr:twoCellAnchor>
    <xdr:from>
      <xdr:col>0</xdr:col>
      <xdr:colOff>342900</xdr:colOff>
      <xdr:row>16</xdr:row>
      <xdr:rowOff>66675</xdr:rowOff>
    </xdr:from>
    <xdr:to>
      <xdr:col>3</xdr:col>
      <xdr:colOff>323850</xdr:colOff>
      <xdr:row>18</xdr:row>
      <xdr:rowOff>38100</xdr:rowOff>
    </xdr:to>
    <xdr:sp>
      <xdr:nvSpPr>
        <xdr:cNvPr id="72" name="Text Box 21"/>
        <xdr:cNvSpPr txBox="1">
          <a:spLocks noChangeArrowheads="1"/>
        </xdr:cNvSpPr>
      </xdr:nvSpPr>
      <xdr:spPr>
        <a:xfrm>
          <a:off x="342900" y="4972050"/>
          <a:ext cx="2038350" cy="581025"/>
        </a:xfrm>
        <a:prstGeom prst="rect">
          <a:avLst/>
        </a:prstGeom>
        <a:solidFill>
          <a:srgbClr val="FFFF99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งานพัสดุ</a:t>
          </a:r>
          <a:r>
            <a:rPr lang="en-US" cap="none" sz="16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นายเด่นศักดิ์  อินตาคำ</a:t>
          </a:r>
        </a:p>
      </xdr:txBody>
    </xdr:sp>
    <xdr:clientData/>
  </xdr:twoCellAnchor>
  <xdr:twoCellAnchor>
    <xdr:from>
      <xdr:col>0</xdr:col>
      <xdr:colOff>333375</xdr:colOff>
      <xdr:row>18</xdr:row>
      <xdr:rowOff>123825</xdr:rowOff>
    </xdr:from>
    <xdr:to>
      <xdr:col>3</xdr:col>
      <xdr:colOff>314325</xdr:colOff>
      <xdr:row>20</xdr:row>
      <xdr:rowOff>95250</xdr:rowOff>
    </xdr:to>
    <xdr:sp>
      <xdr:nvSpPr>
        <xdr:cNvPr id="73" name="Text Box 21"/>
        <xdr:cNvSpPr txBox="1">
          <a:spLocks noChangeArrowheads="1"/>
        </xdr:cNvSpPr>
      </xdr:nvSpPr>
      <xdr:spPr>
        <a:xfrm>
          <a:off x="333375" y="5638800"/>
          <a:ext cx="2038350" cy="581025"/>
        </a:xfrm>
        <a:prstGeom prst="rect">
          <a:avLst/>
        </a:prstGeom>
        <a:solidFill>
          <a:srgbClr val="FFFF99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งานอาคารสถานที่</a:t>
          </a:r>
          <a:r>
            <a:rPr lang="en-US" cap="none" sz="16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นายธวัชชัย  สำเภา</a:t>
          </a: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0</xdr:col>
      <xdr:colOff>342900</xdr:colOff>
      <xdr:row>22</xdr:row>
      <xdr:rowOff>257175</xdr:rowOff>
    </xdr:from>
    <xdr:to>
      <xdr:col>3</xdr:col>
      <xdr:colOff>323850</xdr:colOff>
      <xdr:row>24</xdr:row>
      <xdr:rowOff>228600</xdr:rowOff>
    </xdr:to>
    <xdr:sp>
      <xdr:nvSpPr>
        <xdr:cNvPr id="74" name="Text Box 21"/>
        <xdr:cNvSpPr txBox="1">
          <a:spLocks noChangeArrowheads="1"/>
        </xdr:cNvSpPr>
      </xdr:nvSpPr>
      <xdr:spPr>
        <a:xfrm>
          <a:off x="342900" y="6991350"/>
          <a:ext cx="2038350" cy="581025"/>
        </a:xfrm>
        <a:prstGeom prst="rect">
          <a:avLst/>
        </a:prstGeom>
        <a:solidFill>
          <a:srgbClr val="FFFF99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งานประชาสัมพันธ์</a:t>
          </a:r>
          <a:r>
            <a:rPr lang="en-US" cap="none" sz="16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นางสาววันวิสา  ชำนาญสวน</a:t>
          </a: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0</xdr:col>
      <xdr:colOff>342900</xdr:colOff>
      <xdr:row>20</xdr:row>
      <xdr:rowOff>180975</xdr:rowOff>
    </xdr:from>
    <xdr:to>
      <xdr:col>3</xdr:col>
      <xdr:colOff>323850</xdr:colOff>
      <xdr:row>22</xdr:row>
      <xdr:rowOff>161925</xdr:rowOff>
    </xdr:to>
    <xdr:sp>
      <xdr:nvSpPr>
        <xdr:cNvPr id="75" name="Text Box 21"/>
        <xdr:cNvSpPr txBox="1">
          <a:spLocks noChangeArrowheads="1"/>
        </xdr:cNvSpPr>
      </xdr:nvSpPr>
      <xdr:spPr>
        <a:xfrm>
          <a:off x="342900" y="6305550"/>
          <a:ext cx="2038350" cy="590550"/>
        </a:xfrm>
        <a:prstGeom prst="rect">
          <a:avLst/>
        </a:prstGeom>
        <a:solidFill>
          <a:srgbClr val="FFFF99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งานทะเบียน</a:t>
          </a:r>
          <a:r>
            <a:rPr lang="en-US" cap="none" sz="16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นางศิรินทร์ทิพย์  ทองบุราณ
</a:t>
          </a: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3</xdr:col>
      <xdr:colOff>676275</xdr:colOff>
      <xdr:row>7</xdr:row>
      <xdr:rowOff>171450</xdr:rowOff>
    </xdr:from>
    <xdr:to>
      <xdr:col>6</xdr:col>
      <xdr:colOff>657225</xdr:colOff>
      <xdr:row>9</xdr:row>
      <xdr:rowOff>133350</xdr:rowOff>
    </xdr:to>
    <xdr:sp>
      <xdr:nvSpPr>
        <xdr:cNvPr id="76" name="Text Box 22"/>
        <xdr:cNvSpPr txBox="1">
          <a:spLocks noChangeArrowheads="1"/>
        </xdr:cNvSpPr>
      </xdr:nvSpPr>
      <xdr:spPr>
        <a:xfrm>
          <a:off x="2733675" y="2333625"/>
          <a:ext cx="2038350" cy="571500"/>
        </a:xfrm>
        <a:prstGeom prst="rect">
          <a:avLst/>
        </a:prstGeom>
        <a:solidFill>
          <a:srgbClr val="FFFF99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งานวางแผนและงบประมาณ</a:t>
          </a:r>
          <a:r>
            <a:rPr lang="en-US" cap="none" sz="16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นางสาวนารีรัตน์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เพียช่อ</a:t>
          </a: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3</xdr:col>
      <xdr:colOff>676275</xdr:colOff>
      <xdr:row>9</xdr:row>
      <xdr:rowOff>219075</xdr:rowOff>
    </xdr:from>
    <xdr:to>
      <xdr:col>6</xdr:col>
      <xdr:colOff>657225</xdr:colOff>
      <xdr:row>11</xdr:row>
      <xdr:rowOff>180975</xdr:rowOff>
    </xdr:to>
    <xdr:sp>
      <xdr:nvSpPr>
        <xdr:cNvPr id="77" name="Text Box 23"/>
        <xdr:cNvSpPr txBox="1">
          <a:spLocks noChangeArrowheads="1"/>
        </xdr:cNvSpPr>
      </xdr:nvSpPr>
      <xdr:spPr>
        <a:xfrm>
          <a:off x="2733675" y="2990850"/>
          <a:ext cx="2038350" cy="571500"/>
        </a:xfrm>
        <a:prstGeom prst="rect">
          <a:avLst/>
        </a:prstGeom>
        <a:solidFill>
          <a:srgbClr val="FFFF99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งานศูนย์ข้อมูลสารสนเทศ</a:t>
          </a:r>
          <a:r>
            <a:rPr lang="en-US" cap="none" sz="16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นางสาววิมณฑา  การทนารักษ์</a:t>
          </a: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3</xdr:col>
      <xdr:colOff>676275</xdr:colOff>
      <xdr:row>11</xdr:row>
      <xdr:rowOff>276225</xdr:rowOff>
    </xdr:from>
    <xdr:to>
      <xdr:col>6</xdr:col>
      <xdr:colOff>657225</xdr:colOff>
      <xdr:row>13</xdr:row>
      <xdr:rowOff>228600</xdr:rowOff>
    </xdr:to>
    <xdr:sp>
      <xdr:nvSpPr>
        <xdr:cNvPr id="78" name="Text Box 24"/>
        <xdr:cNvSpPr txBox="1">
          <a:spLocks noChangeArrowheads="1"/>
        </xdr:cNvSpPr>
      </xdr:nvSpPr>
      <xdr:spPr>
        <a:xfrm>
          <a:off x="2733675" y="3657600"/>
          <a:ext cx="2038350" cy="561975"/>
        </a:xfrm>
        <a:prstGeom prst="rect">
          <a:avLst/>
        </a:prstGeom>
        <a:solidFill>
          <a:srgbClr val="FFFF99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งานความร่วมมือ
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นายคธาวุฒิ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จันทิมา</a:t>
          </a: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4</xdr:col>
      <xdr:colOff>0</xdr:colOff>
      <xdr:row>16</xdr:row>
      <xdr:rowOff>57150</xdr:rowOff>
    </xdr:from>
    <xdr:to>
      <xdr:col>6</xdr:col>
      <xdr:colOff>666750</xdr:colOff>
      <xdr:row>18</xdr:row>
      <xdr:rowOff>19050</xdr:rowOff>
    </xdr:to>
    <xdr:sp>
      <xdr:nvSpPr>
        <xdr:cNvPr id="79" name="Text Box 25"/>
        <xdr:cNvSpPr txBox="1">
          <a:spLocks noChangeArrowheads="1"/>
        </xdr:cNvSpPr>
      </xdr:nvSpPr>
      <xdr:spPr>
        <a:xfrm>
          <a:off x="2743200" y="4962525"/>
          <a:ext cx="2038350" cy="571500"/>
        </a:xfrm>
        <a:prstGeom prst="rect">
          <a:avLst/>
        </a:prstGeom>
        <a:solidFill>
          <a:srgbClr val="FFFF99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งานประกันคุณภาพและมาตรฐานการศึกษา</a:t>
          </a: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นายชลาธิป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ดุษฎีโสภณ
</a:t>
          </a: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4</xdr:col>
      <xdr:colOff>0</xdr:colOff>
      <xdr:row>14</xdr:row>
      <xdr:rowOff>19050</xdr:rowOff>
    </xdr:from>
    <xdr:to>
      <xdr:col>6</xdr:col>
      <xdr:colOff>666750</xdr:colOff>
      <xdr:row>15</xdr:row>
      <xdr:rowOff>285750</xdr:rowOff>
    </xdr:to>
    <xdr:sp>
      <xdr:nvSpPr>
        <xdr:cNvPr id="80" name="Text Box 26"/>
        <xdr:cNvSpPr txBox="1">
          <a:spLocks noChangeArrowheads="1"/>
        </xdr:cNvSpPr>
      </xdr:nvSpPr>
      <xdr:spPr>
        <a:xfrm>
          <a:off x="2743200" y="4314825"/>
          <a:ext cx="2038350" cy="571500"/>
        </a:xfrm>
        <a:prstGeom prst="rect">
          <a:avLst/>
        </a:prstGeom>
        <a:solidFill>
          <a:srgbClr val="FFFF99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งานวิจัยพัฒนานวัตกรรมและสิ่งประดิษฐ์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นางสาวสุวรรณา  วงษ์ศรีแก้ว</a:t>
          </a: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4</xdr:col>
      <xdr:colOff>0</xdr:colOff>
      <xdr:row>18</xdr:row>
      <xdr:rowOff>95250</xdr:rowOff>
    </xdr:from>
    <xdr:to>
      <xdr:col>6</xdr:col>
      <xdr:colOff>666750</xdr:colOff>
      <xdr:row>20</xdr:row>
      <xdr:rowOff>66675</xdr:rowOff>
    </xdr:to>
    <xdr:sp>
      <xdr:nvSpPr>
        <xdr:cNvPr id="81" name="Text Box 25"/>
        <xdr:cNvSpPr txBox="1">
          <a:spLocks noChangeArrowheads="1"/>
        </xdr:cNvSpPr>
      </xdr:nvSpPr>
      <xdr:spPr>
        <a:xfrm>
          <a:off x="2743200" y="5610225"/>
          <a:ext cx="2038350" cy="581025"/>
        </a:xfrm>
        <a:prstGeom prst="rect">
          <a:avLst/>
        </a:prstGeom>
        <a:solidFill>
          <a:srgbClr val="FFFF99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งานส่งเสริมผลิตผล การค้าและประกอบธุรกิจ</a:t>
          </a: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นางอมรรัตน์  คุ้มครอง
</a:t>
          </a: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7</xdr:col>
      <xdr:colOff>304800</xdr:colOff>
      <xdr:row>7</xdr:row>
      <xdr:rowOff>161925</xdr:rowOff>
    </xdr:from>
    <xdr:to>
      <xdr:col>10</xdr:col>
      <xdr:colOff>285750</xdr:colOff>
      <xdr:row>9</xdr:row>
      <xdr:rowOff>114300</xdr:rowOff>
    </xdr:to>
    <xdr:sp>
      <xdr:nvSpPr>
        <xdr:cNvPr id="82" name="Text Box 27"/>
        <xdr:cNvSpPr txBox="1">
          <a:spLocks noChangeArrowheads="1"/>
        </xdr:cNvSpPr>
      </xdr:nvSpPr>
      <xdr:spPr>
        <a:xfrm>
          <a:off x="5105400" y="2324100"/>
          <a:ext cx="2038350" cy="561975"/>
        </a:xfrm>
        <a:prstGeom prst="rect">
          <a:avLst/>
        </a:prstGeom>
        <a:solidFill>
          <a:srgbClr val="FFFF99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งานกิจกรรมนักเรียนนักศึกษา</a:t>
          </a:r>
          <a:r>
            <a:rPr lang="en-US" cap="none" sz="16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นางสาวสุนทรา  ทิพย์นางรอง</a:t>
          </a: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7</xdr:col>
      <xdr:colOff>304800</xdr:colOff>
      <xdr:row>11</xdr:row>
      <xdr:rowOff>238125</xdr:rowOff>
    </xdr:from>
    <xdr:to>
      <xdr:col>10</xdr:col>
      <xdr:colOff>285750</xdr:colOff>
      <xdr:row>13</xdr:row>
      <xdr:rowOff>219075</xdr:rowOff>
    </xdr:to>
    <xdr:sp>
      <xdr:nvSpPr>
        <xdr:cNvPr id="83" name="Text Box 28"/>
        <xdr:cNvSpPr txBox="1">
          <a:spLocks noChangeArrowheads="1"/>
        </xdr:cNvSpPr>
      </xdr:nvSpPr>
      <xdr:spPr>
        <a:xfrm>
          <a:off x="5105400" y="3619500"/>
          <a:ext cx="2038350" cy="590550"/>
        </a:xfrm>
        <a:prstGeom prst="rect">
          <a:avLst/>
        </a:prstGeom>
        <a:solidFill>
          <a:srgbClr val="FFFF99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งานปกครอง</a:t>
          </a:r>
          <a:r>
            <a:rPr lang="en-US" cap="none" sz="16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นายดุสิต  พรมภักดิ์</a:t>
          </a: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7</xdr:col>
      <xdr:colOff>304800</xdr:colOff>
      <xdr:row>9</xdr:row>
      <xdr:rowOff>190500</xdr:rowOff>
    </xdr:from>
    <xdr:to>
      <xdr:col>10</xdr:col>
      <xdr:colOff>285750</xdr:colOff>
      <xdr:row>11</xdr:row>
      <xdr:rowOff>161925</xdr:rowOff>
    </xdr:to>
    <xdr:sp>
      <xdr:nvSpPr>
        <xdr:cNvPr id="84" name="Text Box 29"/>
        <xdr:cNvSpPr txBox="1">
          <a:spLocks noChangeArrowheads="1"/>
        </xdr:cNvSpPr>
      </xdr:nvSpPr>
      <xdr:spPr>
        <a:xfrm>
          <a:off x="5105400" y="2962275"/>
          <a:ext cx="2038350" cy="581025"/>
        </a:xfrm>
        <a:prstGeom prst="rect">
          <a:avLst/>
        </a:prstGeom>
        <a:solidFill>
          <a:srgbClr val="FFFF99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งานครูที่ปรึกษา</a:t>
          </a:r>
          <a:r>
            <a:rPr lang="en-US" cap="none" sz="16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นายวีระชัย  พารีวงค์</a:t>
          </a: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7</xdr:col>
      <xdr:colOff>304800</xdr:colOff>
      <xdr:row>16</xdr:row>
      <xdr:rowOff>38100</xdr:rowOff>
    </xdr:from>
    <xdr:to>
      <xdr:col>10</xdr:col>
      <xdr:colOff>285750</xdr:colOff>
      <xdr:row>17</xdr:row>
      <xdr:rowOff>304800</xdr:rowOff>
    </xdr:to>
    <xdr:sp>
      <xdr:nvSpPr>
        <xdr:cNvPr id="85" name="Text Box 30"/>
        <xdr:cNvSpPr txBox="1">
          <a:spLocks noChangeArrowheads="1"/>
        </xdr:cNvSpPr>
      </xdr:nvSpPr>
      <xdr:spPr>
        <a:xfrm>
          <a:off x="5105400" y="4943475"/>
          <a:ext cx="2038350" cy="571500"/>
        </a:xfrm>
        <a:prstGeom prst="rect">
          <a:avLst/>
        </a:prstGeom>
        <a:solidFill>
          <a:srgbClr val="FFFF99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งานสวัสดิการนักเรียนนักศึกษา</a:t>
          </a:r>
          <a:r>
            <a:rPr lang="en-US" cap="none" sz="16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นางอมรรัตน์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คุ้มครอง</a:t>
          </a:r>
        </a:p>
      </xdr:txBody>
    </xdr:sp>
    <xdr:clientData/>
  </xdr:twoCellAnchor>
  <xdr:twoCellAnchor>
    <xdr:from>
      <xdr:col>7</xdr:col>
      <xdr:colOff>304800</xdr:colOff>
      <xdr:row>13</xdr:row>
      <xdr:rowOff>295275</xdr:rowOff>
    </xdr:from>
    <xdr:to>
      <xdr:col>10</xdr:col>
      <xdr:colOff>285750</xdr:colOff>
      <xdr:row>15</xdr:row>
      <xdr:rowOff>257175</xdr:rowOff>
    </xdr:to>
    <xdr:sp>
      <xdr:nvSpPr>
        <xdr:cNvPr id="86" name="Text Box 31"/>
        <xdr:cNvSpPr txBox="1">
          <a:spLocks noChangeArrowheads="1"/>
        </xdr:cNvSpPr>
      </xdr:nvSpPr>
      <xdr:spPr>
        <a:xfrm>
          <a:off x="5105400" y="4286250"/>
          <a:ext cx="2038350" cy="571500"/>
        </a:xfrm>
        <a:prstGeom prst="rect">
          <a:avLst/>
        </a:prstGeom>
        <a:solidFill>
          <a:srgbClr val="FFFF99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งานแนะแนวอาชีพและจัดหางาน</a:t>
          </a:r>
          <a:r>
            <a:rPr lang="en-US" cap="none" sz="16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นายกิตติศักดิ์  เสนานาม</a:t>
          </a: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7</xdr:col>
      <xdr:colOff>304800</xdr:colOff>
      <xdr:row>18</xdr:row>
      <xdr:rowOff>66675</xdr:rowOff>
    </xdr:from>
    <xdr:to>
      <xdr:col>10</xdr:col>
      <xdr:colOff>285750</xdr:colOff>
      <xdr:row>20</xdr:row>
      <xdr:rowOff>19050</xdr:rowOff>
    </xdr:to>
    <xdr:sp>
      <xdr:nvSpPr>
        <xdr:cNvPr id="87" name="Text Box 31"/>
        <xdr:cNvSpPr txBox="1">
          <a:spLocks noChangeArrowheads="1"/>
        </xdr:cNvSpPr>
      </xdr:nvSpPr>
      <xdr:spPr>
        <a:xfrm>
          <a:off x="5105400" y="5581650"/>
          <a:ext cx="2038350" cy="561975"/>
        </a:xfrm>
        <a:prstGeom prst="rect">
          <a:avLst/>
        </a:prstGeom>
        <a:solidFill>
          <a:srgbClr val="FFFF99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งานโครงการพิเศษและบริการชุมชน</a:t>
          </a:r>
          <a:r>
            <a:rPr lang="en-US" cap="none" sz="16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นายดำรงรัตน์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คำลือ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4</xdr:col>
      <xdr:colOff>209550</xdr:colOff>
      <xdr:row>3</xdr:row>
      <xdr:rowOff>19050</xdr:rowOff>
    </xdr:from>
    <xdr:to>
      <xdr:col>7</xdr:col>
      <xdr:colOff>247650</xdr:colOff>
      <xdr:row>3</xdr:row>
      <xdr:rowOff>19050</xdr:rowOff>
    </xdr:to>
    <xdr:sp>
      <xdr:nvSpPr>
        <xdr:cNvPr id="88" name="ตัวเชื่อมต่อตรง 4"/>
        <xdr:cNvSpPr>
          <a:spLocks/>
        </xdr:cNvSpPr>
      </xdr:nvSpPr>
      <xdr:spPr>
        <a:xfrm>
          <a:off x="2952750" y="1057275"/>
          <a:ext cx="2095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28575</xdr:rowOff>
    </xdr:from>
    <xdr:to>
      <xdr:col>13</xdr:col>
      <xdr:colOff>295275</xdr:colOff>
      <xdr:row>3</xdr:row>
      <xdr:rowOff>28575</xdr:rowOff>
    </xdr:to>
    <xdr:sp>
      <xdr:nvSpPr>
        <xdr:cNvPr id="89" name="ตัวเชื่อมต่อตรง 114"/>
        <xdr:cNvSpPr>
          <a:spLocks/>
        </xdr:cNvSpPr>
      </xdr:nvSpPr>
      <xdr:spPr>
        <a:xfrm>
          <a:off x="7134225" y="1066800"/>
          <a:ext cx="2076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5</xdr:col>
      <xdr:colOff>352425</xdr:colOff>
      <xdr:row>20</xdr:row>
      <xdr:rowOff>95250</xdr:rowOff>
    </xdr:from>
    <xdr:to>
      <xdr:col>5</xdr:col>
      <xdr:colOff>571500</xdr:colOff>
      <xdr:row>21</xdr:row>
      <xdr:rowOff>95250</xdr:rowOff>
    </xdr:to>
    <xdr:sp>
      <xdr:nvSpPr>
        <xdr:cNvPr id="90" name="ตัวเชื่อมต่อหักมุม 5"/>
        <xdr:cNvSpPr>
          <a:spLocks/>
        </xdr:cNvSpPr>
      </xdr:nvSpPr>
      <xdr:spPr>
        <a:xfrm rot="16200000" flipH="1">
          <a:off x="3781425" y="6219825"/>
          <a:ext cx="219075" cy="3048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200025</xdr:rowOff>
    </xdr:from>
    <xdr:to>
      <xdr:col>6</xdr:col>
      <xdr:colOff>647700</xdr:colOff>
      <xdr:row>22</xdr:row>
      <xdr:rowOff>171450</xdr:rowOff>
    </xdr:to>
    <xdr:sp>
      <xdr:nvSpPr>
        <xdr:cNvPr id="91" name="Text Box 25"/>
        <xdr:cNvSpPr txBox="1">
          <a:spLocks noChangeArrowheads="1"/>
        </xdr:cNvSpPr>
      </xdr:nvSpPr>
      <xdr:spPr>
        <a:xfrm>
          <a:off x="2752725" y="6324600"/>
          <a:ext cx="2009775" cy="581025"/>
        </a:xfrm>
        <a:prstGeom prst="rect">
          <a:avLst/>
        </a:prstGeom>
        <a:solidFill>
          <a:srgbClr val="FFFF99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ศูนย์บ่มเพาะผู้ประกอบการอาชีวศึกษา
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นางผกายวรรณ  ศรีนัครินทร์
</a:t>
          </a: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14</xdr:col>
      <xdr:colOff>323850</xdr:colOff>
      <xdr:row>19</xdr:row>
      <xdr:rowOff>95250</xdr:rowOff>
    </xdr:from>
    <xdr:to>
      <xdr:col>14</xdr:col>
      <xdr:colOff>609600</xdr:colOff>
      <xdr:row>19</xdr:row>
      <xdr:rowOff>95250</xdr:rowOff>
    </xdr:to>
    <xdr:sp>
      <xdr:nvSpPr>
        <xdr:cNvPr id="92" name="ตัวเชื่อมต่อตรง 97"/>
        <xdr:cNvSpPr>
          <a:spLocks/>
        </xdr:cNvSpPr>
      </xdr:nvSpPr>
      <xdr:spPr>
        <a:xfrm>
          <a:off x="9925050" y="5915025"/>
          <a:ext cx="285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14</xdr:col>
      <xdr:colOff>638175</xdr:colOff>
      <xdr:row>18</xdr:row>
      <xdr:rowOff>66675</xdr:rowOff>
    </xdr:from>
    <xdr:to>
      <xdr:col>17</xdr:col>
      <xdr:colOff>619125</xdr:colOff>
      <xdr:row>20</xdr:row>
      <xdr:rowOff>38100</xdr:rowOff>
    </xdr:to>
    <xdr:sp>
      <xdr:nvSpPr>
        <xdr:cNvPr id="93" name="Text Box 32"/>
        <xdr:cNvSpPr txBox="1">
          <a:spLocks noChangeArrowheads="1"/>
        </xdr:cNvSpPr>
      </xdr:nvSpPr>
      <xdr:spPr>
        <a:xfrm>
          <a:off x="10239375" y="5581650"/>
          <a:ext cx="2038350" cy="581025"/>
        </a:xfrm>
        <a:prstGeom prst="rect">
          <a:avLst/>
        </a:prstGeom>
        <a:solidFill>
          <a:srgbClr val="FFFF99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แผนกวิชาสามัญสัมพันธ์</a:t>
          </a:r>
          <a:r>
            <a:rPr lang="en-US" cap="none" sz="16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นายฉัตรชัย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เนียรมงคล</a:t>
          </a:r>
        </a:p>
      </xdr:txBody>
    </xdr:sp>
    <xdr:clientData/>
  </xdr:twoCellAnchor>
  <xdr:twoCellAnchor>
    <xdr:from>
      <xdr:col>14</xdr:col>
      <xdr:colOff>628650</xdr:colOff>
      <xdr:row>20</xdr:row>
      <xdr:rowOff>114300</xdr:rowOff>
    </xdr:from>
    <xdr:to>
      <xdr:col>17</xdr:col>
      <xdr:colOff>609600</xdr:colOff>
      <xdr:row>22</xdr:row>
      <xdr:rowOff>95250</xdr:rowOff>
    </xdr:to>
    <xdr:sp>
      <xdr:nvSpPr>
        <xdr:cNvPr id="94" name="Text Box 32"/>
        <xdr:cNvSpPr txBox="1">
          <a:spLocks noChangeArrowheads="1"/>
        </xdr:cNvSpPr>
      </xdr:nvSpPr>
      <xdr:spPr>
        <a:xfrm>
          <a:off x="10229850" y="6238875"/>
          <a:ext cx="2038350" cy="590550"/>
        </a:xfrm>
        <a:prstGeom prst="rect">
          <a:avLst/>
        </a:prstGeom>
        <a:solidFill>
          <a:srgbClr val="FFFF99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แผนกวิชาเทคนิคพื้นฐาน</a:t>
          </a:r>
          <a:r>
            <a:rPr lang="en-US" cap="none" sz="16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นายธวัชชัย  สำเภา
</a:t>
          </a:r>
        </a:p>
      </xdr:txBody>
    </xdr:sp>
    <xdr:clientData/>
  </xdr:twoCellAnchor>
  <xdr:twoCellAnchor>
    <xdr:from>
      <xdr:col>14</xdr:col>
      <xdr:colOff>314325</xdr:colOff>
      <xdr:row>21</xdr:row>
      <xdr:rowOff>95250</xdr:rowOff>
    </xdr:from>
    <xdr:to>
      <xdr:col>14</xdr:col>
      <xdr:colOff>600075</xdr:colOff>
      <xdr:row>21</xdr:row>
      <xdr:rowOff>95250</xdr:rowOff>
    </xdr:to>
    <xdr:sp>
      <xdr:nvSpPr>
        <xdr:cNvPr id="95" name="ตัวเชื่อมต่อตรง 124"/>
        <xdr:cNvSpPr>
          <a:spLocks/>
        </xdr:cNvSpPr>
      </xdr:nvSpPr>
      <xdr:spPr>
        <a:xfrm>
          <a:off x="9915525" y="6524625"/>
          <a:ext cx="285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7</xdr:col>
      <xdr:colOff>285750</xdr:colOff>
      <xdr:row>1</xdr:row>
      <xdr:rowOff>323850</xdr:rowOff>
    </xdr:from>
    <xdr:to>
      <xdr:col>10</xdr:col>
      <xdr:colOff>257175</xdr:colOff>
      <xdr:row>4</xdr:row>
      <xdr:rowOff>9525</xdr:rowOff>
    </xdr:to>
    <xdr:sp>
      <xdr:nvSpPr>
        <xdr:cNvPr id="96" name="สี่เหลี่ยมผืนผ้า 2"/>
        <xdr:cNvSpPr>
          <a:spLocks/>
        </xdr:cNvSpPr>
      </xdr:nvSpPr>
      <xdr:spPr>
        <a:xfrm>
          <a:off x="5086350" y="676275"/>
          <a:ext cx="2028825" cy="628650"/>
        </a:xfrm>
        <a:prstGeom prst="rect">
          <a:avLst/>
        </a:prstGeom>
        <a:gradFill rotWithShape="1">
          <a:gsLst>
            <a:gs pos="0">
              <a:srgbClr val="FFF3DA"/>
            </a:gs>
            <a:gs pos="50000">
              <a:srgbClr val="FFE8B3"/>
            </a:gs>
            <a:gs pos="100000">
              <a:srgbClr val="FFDE80"/>
            </a:gs>
          </a:gsLst>
          <a:path path="rect">
            <a:fillToRect l="50000" t="50000" r="50000" b="50000"/>
          </a:path>
        </a:gra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7</xdr:col>
      <xdr:colOff>390525</xdr:colOff>
      <xdr:row>2</xdr:row>
      <xdr:rowOff>28575</xdr:rowOff>
    </xdr:from>
    <xdr:to>
      <xdr:col>10</xdr:col>
      <xdr:colOff>190500</xdr:colOff>
      <xdr:row>3</xdr:row>
      <xdr:rowOff>76200</xdr:rowOff>
    </xdr:to>
    <xdr:sp>
      <xdr:nvSpPr>
        <xdr:cNvPr id="97" name="TextBox 3"/>
        <xdr:cNvSpPr txBox="1">
          <a:spLocks noChangeArrowheads="1"/>
        </xdr:cNvSpPr>
      </xdr:nvSpPr>
      <xdr:spPr>
        <a:xfrm>
          <a:off x="5191125" y="704850"/>
          <a:ext cx="18573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ผู้อำนวยการ</a:t>
          </a:r>
        </a:p>
      </xdr:txBody>
    </xdr:sp>
    <xdr:clientData/>
  </xdr:twoCellAnchor>
  <xdr:twoCellAnchor>
    <xdr:from>
      <xdr:col>7</xdr:col>
      <xdr:colOff>371475</xdr:colOff>
      <xdr:row>2</xdr:row>
      <xdr:rowOff>295275</xdr:rowOff>
    </xdr:from>
    <xdr:to>
      <xdr:col>10</xdr:col>
      <xdr:colOff>171450</xdr:colOff>
      <xdr:row>3</xdr:row>
      <xdr:rowOff>247650</xdr:rowOff>
    </xdr:to>
    <xdr:sp>
      <xdr:nvSpPr>
        <xdr:cNvPr id="98" name="TextBox 136"/>
        <xdr:cNvSpPr txBox="1">
          <a:spLocks noChangeArrowheads="1"/>
        </xdr:cNvSpPr>
      </xdr:nvSpPr>
      <xdr:spPr>
        <a:xfrm>
          <a:off x="5172075" y="971550"/>
          <a:ext cx="18573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นายวิระ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ออมทรัพย์ทวี</a:t>
          </a:r>
        </a:p>
      </xdr:txBody>
    </xdr:sp>
    <xdr:clientData/>
  </xdr:twoCellAnchor>
  <xdr:twoCellAnchor>
    <xdr:from>
      <xdr:col>4</xdr:col>
      <xdr:colOff>0</xdr:colOff>
      <xdr:row>5</xdr:row>
      <xdr:rowOff>38100</xdr:rowOff>
    </xdr:from>
    <xdr:to>
      <xdr:col>6</xdr:col>
      <xdr:colOff>666750</xdr:colOff>
      <xdr:row>7</xdr:row>
      <xdr:rowOff>0</xdr:rowOff>
    </xdr:to>
    <xdr:sp>
      <xdr:nvSpPr>
        <xdr:cNvPr id="99" name="Text Box 8"/>
        <xdr:cNvSpPr txBox="1">
          <a:spLocks noChangeArrowheads="1"/>
        </xdr:cNvSpPr>
      </xdr:nvSpPr>
      <xdr:spPr>
        <a:xfrm>
          <a:off x="2743200" y="1590675"/>
          <a:ext cx="2038350" cy="571500"/>
        </a:xfrm>
        <a:prstGeom prst="rect">
          <a:avLst/>
        </a:prstGeom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รองผู้อำนวยการ ฝ่ายแผนงานและความร่วมมือ</a:t>
          </a: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นายประกาศิต  จินดาศรี
</a:t>
          </a: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7</xdr:col>
      <xdr:colOff>361950</xdr:colOff>
      <xdr:row>5</xdr:row>
      <xdr:rowOff>38100</xdr:rowOff>
    </xdr:from>
    <xdr:to>
      <xdr:col>10</xdr:col>
      <xdr:colOff>676275</xdr:colOff>
      <xdr:row>6</xdr:row>
      <xdr:rowOff>304800</xdr:rowOff>
    </xdr:to>
    <xdr:sp>
      <xdr:nvSpPr>
        <xdr:cNvPr id="100" name="Text Box 8"/>
        <xdr:cNvSpPr txBox="1">
          <a:spLocks noChangeArrowheads="1"/>
        </xdr:cNvSpPr>
      </xdr:nvSpPr>
      <xdr:spPr>
        <a:xfrm>
          <a:off x="5162550" y="1590675"/>
          <a:ext cx="2371725" cy="571500"/>
        </a:xfrm>
        <a:prstGeom prst="rect">
          <a:avLst/>
        </a:prstGeom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รองผู้อำนวยการ ฝ่ายพัฒนากิจการนักเรียน นักศึกษา</a:t>
          </a: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นางสาวลัดดาวัลย์  อาระสา
</a:t>
          </a: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99"/>
  </sheetPr>
  <dimension ref="A6:S37"/>
  <sheetViews>
    <sheetView showGridLines="0" zoomScaleSheetLayoutView="75" workbookViewId="0" topLeftCell="A7">
      <selection activeCell="K14" sqref="K14"/>
    </sheetView>
  </sheetViews>
  <sheetFormatPr defaultColWidth="9.00390625" defaultRowHeight="24"/>
  <cols>
    <col min="1" max="9" width="9.00390625" style="1" customWidth="1"/>
    <col min="10" max="10" width="2.00390625" style="1" customWidth="1"/>
    <col min="11" max="16384" width="9.00390625" style="1" customWidth="1"/>
  </cols>
  <sheetData>
    <row r="6" spans="1:19" ht="60">
      <c r="A6" s="511" t="s">
        <v>0</v>
      </c>
      <c r="B6" s="511"/>
      <c r="C6" s="511"/>
      <c r="D6" s="511"/>
      <c r="E6" s="511"/>
      <c r="F6" s="511"/>
      <c r="G6" s="511"/>
      <c r="H6" s="511"/>
      <c r="I6" s="511"/>
      <c r="K6" s="511"/>
      <c r="L6" s="511"/>
      <c r="M6" s="511"/>
      <c r="N6" s="511"/>
      <c r="O6" s="511"/>
      <c r="P6" s="511"/>
      <c r="Q6" s="511"/>
      <c r="R6" s="511"/>
      <c r="S6" s="511"/>
    </row>
    <row r="7" spans="1:19" ht="60">
      <c r="A7" s="511" t="s">
        <v>638</v>
      </c>
      <c r="B7" s="511"/>
      <c r="C7" s="511"/>
      <c r="D7" s="511"/>
      <c r="E7" s="511"/>
      <c r="F7" s="511"/>
      <c r="G7" s="511"/>
      <c r="H7" s="511"/>
      <c r="I7" s="511"/>
      <c r="K7" s="511"/>
      <c r="L7" s="511"/>
      <c r="M7" s="511"/>
      <c r="N7" s="511"/>
      <c r="O7" s="511"/>
      <c r="P7" s="511"/>
      <c r="Q7" s="511"/>
      <c r="R7" s="511"/>
      <c r="S7" s="511"/>
    </row>
    <row r="8" spans="1:19" ht="45">
      <c r="A8" s="512" t="s">
        <v>267</v>
      </c>
      <c r="B8" s="512"/>
      <c r="C8" s="512"/>
      <c r="D8" s="512"/>
      <c r="E8" s="512"/>
      <c r="F8" s="512"/>
      <c r="G8" s="512"/>
      <c r="H8" s="512"/>
      <c r="I8" s="512"/>
      <c r="K8" s="512"/>
      <c r="L8" s="512"/>
      <c r="M8" s="512"/>
      <c r="N8" s="512"/>
      <c r="O8" s="512"/>
      <c r="P8" s="512"/>
      <c r="Q8" s="512"/>
      <c r="R8" s="512"/>
      <c r="S8" s="512"/>
    </row>
    <row r="9" spans="1:19" ht="45">
      <c r="A9" s="512" t="s">
        <v>155</v>
      </c>
      <c r="B9" s="512"/>
      <c r="C9" s="512"/>
      <c r="D9" s="512"/>
      <c r="E9" s="512"/>
      <c r="F9" s="512"/>
      <c r="G9" s="512"/>
      <c r="H9" s="512"/>
      <c r="I9" s="512"/>
      <c r="K9" s="512"/>
      <c r="L9" s="512"/>
      <c r="M9" s="512"/>
      <c r="N9" s="512"/>
      <c r="O9" s="512"/>
      <c r="P9" s="512"/>
      <c r="Q9" s="512"/>
      <c r="R9" s="512"/>
      <c r="S9" s="512"/>
    </row>
    <row r="10" spans="1:19" ht="45">
      <c r="A10" s="512" t="s">
        <v>213</v>
      </c>
      <c r="B10" s="512"/>
      <c r="C10" s="512"/>
      <c r="D10" s="512"/>
      <c r="E10" s="512"/>
      <c r="F10" s="512"/>
      <c r="G10" s="512"/>
      <c r="H10" s="512"/>
      <c r="I10" s="512"/>
      <c r="K10" s="512"/>
      <c r="L10" s="512"/>
      <c r="M10" s="512"/>
      <c r="N10" s="512"/>
      <c r="O10" s="512"/>
      <c r="P10" s="512"/>
      <c r="Q10" s="512"/>
      <c r="R10" s="512"/>
      <c r="S10" s="512"/>
    </row>
    <row r="20" spans="1:19" ht="41.25">
      <c r="A20" s="510" t="s">
        <v>1</v>
      </c>
      <c r="B20" s="510"/>
      <c r="C20" s="510"/>
      <c r="D20" s="510"/>
      <c r="E20" s="510"/>
      <c r="F20" s="510"/>
      <c r="G20" s="510"/>
      <c r="H20" s="510"/>
      <c r="I20" s="510"/>
      <c r="K20" s="510"/>
      <c r="L20" s="510"/>
      <c r="M20" s="510"/>
      <c r="N20" s="510"/>
      <c r="O20" s="510"/>
      <c r="P20" s="510"/>
      <c r="Q20" s="510"/>
      <c r="R20" s="510"/>
      <c r="S20" s="510"/>
    </row>
    <row r="21" spans="1:19" ht="41.25">
      <c r="A21" s="510" t="s">
        <v>2</v>
      </c>
      <c r="B21" s="510"/>
      <c r="C21" s="510"/>
      <c r="D21" s="510"/>
      <c r="E21" s="510"/>
      <c r="F21" s="510"/>
      <c r="G21" s="510"/>
      <c r="H21" s="510"/>
      <c r="I21" s="510"/>
      <c r="K21" s="510"/>
      <c r="L21" s="510"/>
      <c r="M21" s="510"/>
      <c r="N21" s="510"/>
      <c r="O21" s="510"/>
      <c r="P21" s="510"/>
      <c r="Q21" s="510"/>
      <c r="R21" s="510"/>
      <c r="S21" s="510"/>
    </row>
    <row r="22" spans="1:19" ht="41.25">
      <c r="A22" s="510" t="s">
        <v>639</v>
      </c>
      <c r="B22" s="510"/>
      <c r="C22" s="510"/>
      <c r="D22" s="510"/>
      <c r="E22" s="510"/>
      <c r="F22" s="510"/>
      <c r="G22" s="510"/>
      <c r="H22" s="510"/>
      <c r="I22" s="510"/>
      <c r="K22" s="510"/>
      <c r="L22" s="510"/>
      <c r="M22" s="510"/>
      <c r="N22" s="510"/>
      <c r="O22" s="510"/>
      <c r="P22" s="510"/>
      <c r="Q22" s="510"/>
      <c r="R22" s="510"/>
      <c r="S22" s="510"/>
    </row>
    <row r="37" ht="60">
      <c r="D37" s="116" t="s">
        <v>7</v>
      </c>
    </row>
  </sheetData>
  <sheetProtection/>
  <mergeCells count="16">
    <mergeCell ref="A10:I10"/>
    <mergeCell ref="A20:I20"/>
    <mergeCell ref="A22:I22"/>
    <mergeCell ref="A21:I21"/>
    <mergeCell ref="A6:I6"/>
    <mergeCell ref="A7:I7"/>
    <mergeCell ref="A8:I8"/>
    <mergeCell ref="A9:I9"/>
    <mergeCell ref="K21:S21"/>
    <mergeCell ref="K22:S22"/>
    <mergeCell ref="K6:S6"/>
    <mergeCell ref="K7:S7"/>
    <mergeCell ref="K8:S8"/>
    <mergeCell ref="K9:S9"/>
    <mergeCell ref="K10:S10"/>
    <mergeCell ref="K20:S20"/>
  </mergeCells>
  <printOptions/>
  <pageMargins left="0.984251968503937" right="0.3937007874015748" top="0.7874015748031497" bottom="0.5905511811023623" header="0" footer="0"/>
  <pageSetup firstPageNumber="4" useFirstPageNumber="1"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R152"/>
  <sheetViews>
    <sheetView showGridLines="0" showZeros="0" zoomScale="90" zoomScaleNormal="90" zoomScalePageLayoutView="80" workbookViewId="0" topLeftCell="A83">
      <selection activeCell="B56" sqref="B56"/>
    </sheetView>
  </sheetViews>
  <sheetFormatPr defaultColWidth="9.00390625" defaultRowHeight="24"/>
  <cols>
    <col min="1" max="1" width="24.375" style="1" customWidth="1"/>
    <col min="2" max="2" width="11.125" style="1" customWidth="1"/>
    <col min="3" max="3" width="9.25390625" style="112" customWidth="1"/>
    <col min="4" max="4" width="8.375" style="1" customWidth="1"/>
    <col min="5" max="5" width="8.50390625" style="1" customWidth="1"/>
    <col min="6" max="6" width="7.50390625" style="1" bestFit="1" customWidth="1"/>
    <col min="7" max="7" width="10.50390625" style="1" customWidth="1"/>
    <col min="8" max="8" width="10.00390625" style="1" customWidth="1"/>
    <col min="9" max="9" width="10.375" style="1" customWidth="1"/>
    <col min="10" max="10" width="8.875" style="1" customWidth="1"/>
    <col min="11" max="12" width="9.75390625" style="1" customWidth="1"/>
    <col min="13" max="13" width="12.00390625" style="1" customWidth="1"/>
    <col min="14" max="14" width="10.50390625" style="1" customWidth="1"/>
    <col min="15" max="15" width="10.625" style="1" customWidth="1"/>
    <col min="16" max="16" width="11.125" style="1" customWidth="1"/>
    <col min="17" max="17" width="10.50390625" style="50" customWidth="1"/>
    <col min="18" max="18" width="12.00390625" style="1" bestFit="1" customWidth="1"/>
    <col min="19" max="16384" width="9.00390625" style="1" customWidth="1"/>
  </cols>
  <sheetData>
    <row r="1" spans="1:17" s="2" customFormat="1" ht="26.25">
      <c r="A1" s="522" t="s">
        <v>644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</row>
    <row r="2" spans="1:17" s="2" customFormat="1" ht="27" customHeight="1">
      <c r="A2" s="752" t="s">
        <v>155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</row>
    <row r="3" spans="1:17" s="21" customFormat="1" ht="18">
      <c r="A3" s="16"/>
      <c r="B3" s="16"/>
      <c r="C3" s="97"/>
      <c r="D3" s="16"/>
      <c r="E3" s="16"/>
      <c r="F3" s="16"/>
      <c r="G3" s="154"/>
      <c r="H3" s="16"/>
      <c r="I3" s="16"/>
      <c r="J3" s="16"/>
      <c r="K3" s="16"/>
      <c r="M3" s="15"/>
      <c r="N3" s="15"/>
      <c r="O3" s="15" t="s">
        <v>48</v>
      </c>
      <c r="P3" s="15"/>
      <c r="Q3" s="55"/>
    </row>
    <row r="4" spans="1:17" s="2" customFormat="1" ht="20.25">
      <c r="A4" s="31"/>
      <c r="B4" s="763" t="s">
        <v>655</v>
      </c>
      <c r="C4" s="764"/>
      <c r="D4" s="764"/>
      <c r="E4" s="764"/>
      <c r="F4" s="764"/>
      <c r="G4" s="764"/>
      <c r="H4" s="764"/>
      <c r="I4" s="764"/>
      <c r="J4" s="764"/>
      <c r="K4" s="764"/>
      <c r="L4" s="764"/>
      <c r="M4" s="764"/>
      <c r="N4" s="764"/>
      <c r="O4" s="764"/>
      <c r="P4" s="765"/>
      <c r="Q4" s="769" t="s">
        <v>254</v>
      </c>
    </row>
    <row r="5" spans="1:17" s="2" customFormat="1" ht="20.25">
      <c r="A5" s="761" t="s">
        <v>90</v>
      </c>
      <c r="B5" s="766" t="s">
        <v>43</v>
      </c>
      <c r="C5" s="767"/>
      <c r="D5" s="767"/>
      <c r="E5" s="767"/>
      <c r="F5" s="767"/>
      <c r="G5" s="768"/>
      <c r="H5" s="766" t="s">
        <v>13</v>
      </c>
      <c r="I5" s="767"/>
      <c r="J5" s="767"/>
      <c r="K5" s="767"/>
      <c r="L5" s="767"/>
      <c r="M5" s="767"/>
      <c r="N5" s="767"/>
      <c r="O5" s="768"/>
      <c r="P5" s="39" t="s">
        <v>103</v>
      </c>
      <c r="Q5" s="770"/>
    </row>
    <row r="6" spans="1:17" s="2" customFormat="1" ht="90">
      <c r="A6" s="762"/>
      <c r="B6" s="27" t="s">
        <v>44</v>
      </c>
      <c r="C6" s="98" t="s">
        <v>45</v>
      </c>
      <c r="D6" s="27" t="s">
        <v>41</v>
      </c>
      <c r="E6" s="27" t="s">
        <v>46</v>
      </c>
      <c r="F6" s="27" t="s">
        <v>47</v>
      </c>
      <c r="G6" s="28" t="s">
        <v>26</v>
      </c>
      <c r="H6" s="64" t="s">
        <v>224</v>
      </c>
      <c r="I6" s="63" t="s">
        <v>225</v>
      </c>
      <c r="J6" s="63" t="s">
        <v>226</v>
      </c>
      <c r="K6" s="63" t="s">
        <v>227</v>
      </c>
      <c r="L6" s="64" t="s">
        <v>366</v>
      </c>
      <c r="M6" s="63" t="s">
        <v>238</v>
      </c>
      <c r="N6" s="63" t="s">
        <v>239</v>
      </c>
      <c r="O6" s="28" t="s">
        <v>40</v>
      </c>
      <c r="P6" s="40" t="s">
        <v>104</v>
      </c>
      <c r="Q6" s="771"/>
    </row>
    <row r="7" spans="1:17" s="21" customFormat="1" ht="18">
      <c r="A7" s="206"/>
      <c r="B7" s="207">
        <f>SUM(B8+B16+B54+B57+B89)</f>
        <v>22915286</v>
      </c>
      <c r="C7" s="208">
        <f>SUM(C8+C16+C57+C89)</f>
        <v>1972950</v>
      </c>
      <c r="D7" s="207">
        <f>SUM(D89)</f>
        <v>0</v>
      </c>
      <c r="E7" s="207">
        <f>SUM(E57)</f>
        <v>140000</v>
      </c>
      <c r="F7" s="207">
        <f>SUM(F66)</f>
        <v>10000</v>
      </c>
      <c r="G7" s="207">
        <f>SUM(B7:F7)</f>
        <v>25038236</v>
      </c>
      <c r="H7" s="207">
        <f>SUM(H16+H57+H89)</f>
        <v>7141390</v>
      </c>
      <c r="I7" s="207">
        <f>SUM(I66)</f>
        <v>631000</v>
      </c>
      <c r="J7" s="207">
        <f>SUM(J57)</f>
        <v>217000</v>
      </c>
      <c r="K7" s="207">
        <f>SUM(K66)</f>
        <v>59000</v>
      </c>
      <c r="L7" s="207">
        <f>SUM(L66)</f>
        <v>1518000</v>
      </c>
      <c r="M7" s="207">
        <f>SUM(M66)</f>
        <v>241420</v>
      </c>
      <c r="N7" s="207">
        <f>SUM(N66)</f>
        <v>23000</v>
      </c>
      <c r="O7" s="207">
        <f>SUM(H7:N7)</f>
        <v>9830810</v>
      </c>
      <c r="P7" s="207">
        <f>SUM(P16+P89)</f>
        <v>10856580</v>
      </c>
      <c r="Q7" s="209">
        <f>SUM(Q8+Q16+Q54+Q57+Q66+Q89)</f>
        <v>45725626</v>
      </c>
    </row>
    <row r="8" spans="1:17" s="21" customFormat="1" ht="18">
      <c r="A8" s="72" t="s">
        <v>49</v>
      </c>
      <c r="B8" s="121">
        <f>SUM(B9:B15)</f>
        <v>18030286</v>
      </c>
      <c r="C8" s="99">
        <f aca="true" t="shared" si="0" ref="C8:H8">SUM(C9:C15)</f>
        <v>0</v>
      </c>
      <c r="D8" s="73">
        <f t="shared" si="0"/>
        <v>0</v>
      </c>
      <c r="E8" s="73">
        <f t="shared" si="0"/>
        <v>0</v>
      </c>
      <c r="F8" s="73">
        <f t="shared" si="0"/>
        <v>0</v>
      </c>
      <c r="G8" s="74">
        <f>SUM(B8:F8)</f>
        <v>18030286</v>
      </c>
      <c r="H8" s="73">
        <f t="shared" si="0"/>
        <v>0</v>
      </c>
      <c r="I8" s="73">
        <f aca="true" t="shared" si="1" ref="I8:N8">SUM(I9:I15)</f>
        <v>0</v>
      </c>
      <c r="J8" s="73">
        <f t="shared" si="1"/>
        <v>0</v>
      </c>
      <c r="K8" s="73">
        <f t="shared" si="1"/>
        <v>0</v>
      </c>
      <c r="L8" s="73">
        <f t="shared" si="1"/>
        <v>0</v>
      </c>
      <c r="M8" s="73">
        <f t="shared" si="1"/>
        <v>0</v>
      </c>
      <c r="N8" s="73">
        <f t="shared" si="1"/>
        <v>0</v>
      </c>
      <c r="O8" s="88">
        <f aca="true" t="shared" si="2" ref="O8:O15">SUM(H8:N8)</f>
        <v>0</v>
      </c>
      <c r="P8" s="67">
        <v>0</v>
      </c>
      <c r="Q8" s="74">
        <f aca="true" t="shared" si="3" ref="Q8:Q15">SUM(G8+O8+P8)</f>
        <v>18030286</v>
      </c>
    </row>
    <row r="9" spans="1:17" s="21" customFormat="1" ht="21.75">
      <c r="A9" s="52" t="s">
        <v>91</v>
      </c>
      <c r="B9" s="156">
        <v>6000000</v>
      </c>
      <c r="C9" s="100"/>
      <c r="D9" s="80"/>
      <c r="E9" s="80"/>
      <c r="F9" s="80"/>
      <c r="G9" s="81">
        <f>SUM(B9:F9)</f>
        <v>6000000</v>
      </c>
      <c r="H9" s="80"/>
      <c r="I9" s="80"/>
      <c r="J9" s="80"/>
      <c r="K9" s="80"/>
      <c r="L9" s="80"/>
      <c r="M9" s="80"/>
      <c r="N9" s="85"/>
      <c r="O9" s="81">
        <f t="shared" si="2"/>
        <v>0</v>
      </c>
      <c r="P9" s="78"/>
      <c r="Q9" s="210">
        <f t="shared" si="3"/>
        <v>6000000</v>
      </c>
    </row>
    <row r="10" spans="1:17" s="21" customFormat="1" ht="21.75">
      <c r="A10" s="34" t="s">
        <v>65</v>
      </c>
      <c r="B10" s="156">
        <v>400000</v>
      </c>
      <c r="C10" s="101"/>
      <c r="D10" s="53"/>
      <c r="E10" s="53"/>
      <c r="F10" s="53"/>
      <c r="G10" s="54">
        <f aca="true" t="shared" si="4" ref="G10:G15">SUM(B10:F10)</f>
        <v>400000</v>
      </c>
      <c r="H10" s="53"/>
      <c r="I10" s="53"/>
      <c r="J10" s="53"/>
      <c r="K10" s="53"/>
      <c r="L10" s="53"/>
      <c r="M10" s="53"/>
      <c r="N10" s="60"/>
      <c r="O10" s="54">
        <f t="shared" si="2"/>
        <v>0</v>
      </c>
      <c r="P10" s="77"/>
      <c r="Q10" s="211">
        <f t="shared" si="3"/>
        <v>400000</v>
      </c>
    </row>
    <row r="11" spans="1:17" s="21" customFormat="1" ht="18">
      <c r="A11" s="34" t="s">
        <v>66</v>
      </c>
      <c r="B11" s="53">
        <v>0</v>
      </c>
      <c r="C11" s="101"/>
      <c r="D11" s="53"/>
      <c r="E11" s="53"/>
      <c r="F11" s="53"/>
      <c r="G11" s="54">
        <f t="shared" si="4"/>
        <v>0</v>
      </c>
      <c r="H11" s="53"/>
      <c r="I11" s="53"/>
      <c r="J11" s="53"/>
      <c r="K11" s="53"/>
      <c r="L11" s="53"/>
      <c r="M11" s="53"/>
      <c r="N11" s="60"/>
      <c r="O11" s="54">
        <f t="shared" si="2"/>
        <v>0</v>
      </c>
      <c r="P11" s="77"/>
      <c r="Q11" s="211">
        <f t="shared" si="3"/>
        <v>0</v>
      </c>
    </row>
    <row r="12" spans="1:17" s="21" customFormat="1" ht="18">
      <c r="A12" s="34" t="s">
        <v>92</v>
      </c>
      <c r="B12" s="53">
        <v>0</v>
      </c>
      <c r="C12" s="101"/>
      <c r="D12" s="53"/>
      <c r="E12" s="53"/>
      <c r="F12" s="53"/>
      <c r="G12" s="54">
        <f t="shared" si="4"/>
        <v>0</v>
      </c>
      <c r="H12" s="53"/>
      <c r="I12" s="53"/>
      <c r="J12" s="53"/>
      <c r="K12" s="53"/>
      <c r="L12" s="53"/>
      <c r="M12" s="53"/>
      <c r="N12" s="60"/>
      <c r="O12" s="54">
        <f t="shared" si="2"/>
        <v>0</v>
      </c>
      <c r="P12" s="77"/>
      <c r="Q12" s="211">
        <f t="shared" si="3"/>
        <v>0</v>
      </c>
    </row>
    <row r="13" spans="1:17" s="21" customFormat="1" ht="18">
      <c r="A13" s="34" t="s">
        <v>93</v>
      </c>
      <c r="B13" s="53">
        <v>0</v>
      </c>
      <c r="C13" s="101"/>
      <c r="D13" s="53"/>
      <c r="E13" s="53"/>
      <c r="F13" s="53"/>
      <c r="G13" s="54">
        <f t="shared" si="4"/>
        <v>0</v>
      </c>
      <c r="H13" s="53"/>
      <c r="I13" s="53"/>
      <c r="J13" s="53"/>
      <c r="K13" s="53"/>
      <c r="L13" s="53"/>
      <c r="M13" s="53"/>
      <c r="N13" s="60"/>
      <c r="O13" s="54">
        <f t="shared" si="2"/>
        <v>0</v>
      </c>
      <c r="P13" s="77"/>
      <c r="Q13" s="211">
        <f t="shared" si="3"/>
        <v>0</v>
      </c>
    </row>
    <row r="14" spans="1:17" s="21" customFormat="1" ht="18">
      <c r="A14" s="34" t="s">
        <v>231</v>
      </c>
      <c r="B14" s="53">
        <v>8359200</v>
      </c>
      <c r="C14" s="101"/>
      <c r="D14" s="53"/>
      <c r="E14" s="53"/>
      <c r="F14" s="53"/>
      <c r="G14" s="54">
        <f t="shared" si="4"/>
        <v>8359200</v>
      </c>
      <c r="H14" s="53"/>
      <c r="I14" s="53"/>
      <c r="J14" s="53"/>
      <c r="K14" s="53"/>
      <c r="L14" s="53"/>
      <c r="M14" s="53"/>
      <c r="N14" s="60"/>
      <c r="O14" s="54">
        <f t="shared" si="2"/>
        <v>0</v>
      </c>
      <c r="P14" s="77"/>
      <c r="Q14" s="211">
        <f t="shared" si="3"/>
        <v>8359200</v>
      </c>
    </row>
    <row r="15" spans="1:17" s="21" customFormat="1" ht="18">
      <c r="A15" s="35" t="s">
        <v>228</v>
      </c>
      <c r="B15" s="58">
        <v>3271086</v>
      </c>
      <c r="C15" s="102"/>
      <c r="D15" s="58"/>
      <c r="E15" s="58"/>
      <c r="F15" s="58"/>
      <c r="G15" s="59">
        <f t="shared" si="4"/>
        <v>3271086</v>
      </c>
      <c r="H15" s="58"/>
      <c r="I15" s="58"/>
      <c r="J15" s="58"/>
      <c r="K15" s="58"/>
      <c r="L15" s="58"/>
      <c r="M15" s="58"/>
      <c r="N15" s="61"/>
      <c r="O15" s="54">
        <f t="shared" si="2"/>
        <v>0</v>
      </c>
      <c r="P15" s="79"/>
      <c r="Q15" s="212">
        <f t="shared" si="3"/>
        <v>3271086</v>
      </c>
    </row>
    <row r="16" spans="1:17" s="21" customFormat="1" ht="18">
      <c r="A16" s="68" t="s">
        <v>94</v>
      </c>
      <c r="B16" s="67">
        <f>SUM(B17+B27+B37+B49)</f>
        <v>4010000</v>
      </c>
      <c r="C16" s="67">
        <f>SUM(C17+C27+C37+C49)</f>
        <v>1712000</v>
      </c>
      <c r="D16" s="67">
        <f>SUM(D17+D27+D37+D49)</f>
        <v>0</v>
      </c>
      <c r="E16" s="67">
        <f>SUM(E17+E27+E37+E49)</f>
        <v>0</v>
      </c>
      <c r="F16" s="67">
        <f>SUM(F17+F27+F37+F49)</f>
        <v>0</v>
      </c>
      <c r="G16" s="67">
        <f>SUM(B16:F16)</f>
        <v>5722000</v>
      </c>
      <c r="H16" s="67">
        <f aca="true" t="shared" si="5" ref="H16:Q16">SUM(H17+H27+H37+H49)</f>
        <v>50000</v>
      </c>
      <c r="I16" s="67">
        <f t="shared" si="5"/>
        <v>0</v>
      </c>
      <c r="J16" s="67">
        <f t="shared" si="5"/>
        <v>0</v>
      </c>
      <c r="K16" s="67">
        <f t="shared" si="5"/>
        <v>0</v>
      </c>
      <c r="L16" s="67">
        <f t="shared" si="5"/>
        <v>0</v>
      </c>
      <c r="M16" s="67">
        <f t="shared" si="5"/>
        <v>0</v>
      </c>
      <c r="N16" s="67">
        <f t="shared" si="5"/>
        <v>0</v>
      </c>
      <c r="O16" s="56">
        <f t="shared" si="5"/>
        <v>50000</v>
      </c>
      <c r="P16" s="56">
        <f t="shared" si="5"/>
        <v>4750400</v>
      </c>
      <c r="Q16" s="74">
        <f t="shared" si="5"/>
        <v>10522400</v>
      </c>
    </row>
    <row r="17" spans="1:17" s="21" customFormat="1" ht="18">
      <c r="A17" s="82" t="s">
        <v>99</v>
      </c>
      <c r="B17" s="83">
        <f aca="true" t="shared" si="6" ref="B17:H17">SUM(B18:B23)</f>
        <v>0</v>
      </c>
      <c r="C17" s="83">
        <f t="shared" si="6"/>
        <v>0</v>
      </c>
      <c r="D17" s="83">
        <f t="shared" si="6"/>
        <v>0</v>
      </c>
      <c r="E17" s="83">
        <f t="shared" si="6"/>
        <v>0</v>
      </c>
      <c r="F17" s="83">
        <f t="shared" si="6"/>
        <v>0</v>
      </c>
      <c r="G17" s="83">
        <f t="shared" si="6"/>
        <v>0</v>
      </c>
      <c r="H17" s="83">
        <f t="shared" si="6"/>
        <v>0</v>
      </c>
      <c r="I17" s="83">
        <f aca="true" t="shared" si="7" ref="I17:P17">SUM(I18:I23)</f>
        <v>0</v>
      </c>
      <c r="J17" s="83">
        <f t="shared" si="7"/>
        <v>0</v>
      </c>
      <c r="K17" s="83">
        <f t="shared" si="7"/>
        <v>0</v>
      </c>
      <c r="L17" s="83">
        <f t="shared" si="7"/>
        <v>0</v>
      </c>
      <c r="M17" s="83">
        <f t="shared" si="7"/>
        <v>0</v>
      </c>
      <c r="N17" s="83">
        <f t="shared" si="7"/>
        <v>0</v>
      </c>
      <c r="O17" s="83">
        <f t="shared" si="7"/>
        <v>0</v>
      </c>
      <c r="P17" s="83">
        <f t="shared" si="7"/>
        <v>4150400</v>
      </c>
      <c r="Q17" s="114">
        <f>SUM(Q18:Q23)</f>
        <v>4150400</v>
      </c>
    </row>
    <row r="18" spans="1:17" s="5" customFormat="1" ht="18">
      <c r="A18" s="34" t="s">
        <v>67</v>
      </c>
      <c r="B18" s="53" t="s">
        <v>156</v>
      </c>
      <c r="C18" s="101" t="s">
        <v>156</v>
      </c>
      <c r="D18" s="53" t="s">
        <v>156</v>
      </c>
      <c r="E18" s="53" t="s">
        <v>156</v>
      </c>
      <c r="F18" s="53" t="s">
        <v>211</v>
      </c>
      <c r="G18" s="54">
        <v>0</v>
      </c>
      <c r="H18" s="53"/>
      <c r="I18" s="53"/>
      <c r="J18" s="53"/>
      <c r="K18" s="53"/>
      <c r="L18" s="53"/>
      <c r="M18" s="53"/>
      <c r="N18" s="53"/>
      <c r="O18" s="54">
        <f aca="true" t="shared" si="8" ref="O18:O23">SUM(H18:N18)</f>
        <v>0</v>
      </c>
      <c r="P18" s="54"/>
      <c r="Q18" s="211">
        <f aca="true" t="shared" si="9" ref="Q18:Q23">SUM(G18+O18+P18)</f>
        <v>0</v>
      </c>
    </row>
    <row r="19" spans="1:17" ht="23.25">
      <c r="A19" s="34" t="s">
        <v>95</v>
      </c>
      <c r="B19" s="53" t="s">
        <v>156</v>
      </c>
      <c r="C19" s="139"/>
      <c r="D19" s="53"/>
      <c r="E19" s="53"/>
      <c r="F19" s="53"/>
      <c r="G19" s="54">
        <f>SUM(B19:F19)</f>
        <v>0</v>
      </c>
      <c r="H19" s="53"/>
      <c r="I19" s="53"/>
      <c r="J19" s="53"/>
      <c r="K19" s="53"/>
      <c r="L19" s="53"/>
      <c r="M19" s="53"/>
      <c r="N19" s="53"/>
      <c r="O19" s="54">
        <f t="shared" si="8"/>
        <v>0</v>
      </c>
      <c r="P19" s="140">
        <v>3686400</v>
      </c>
      <c r="Q19" s="211">
        <f t="shared" si="9"/>
        <v>3686400</v>
      </c>
    </row>
    <row r="20" spans="1:17" ht="23.25">
      <c r="A20" s="34" t="s">
        <v>97</v>
      </c>
      <c r="B20" s="53" t="s">
        <v>156</v>
      </c>
      <c r="C20" s="139"/>
      <c r="D20" s="53"/>
      <c r="E20" s="53"/>
      <c r="F20" s="53"/>
      <c r="G20" s="54">
        <f>SUM(B20:F20)</f>
        <v>0</v>
      </c>
      <c r="H20" s="53"/>
      <c r="I20" s="53"/>
      <c r="J20" s="53"/>
      <c r="K20" s="53"/>
      <c r="L20" s="53"/>
      <c r="M20" s="53"/>
      <c r="N20" s="53"/>
      <c r="O20" s="54">
        <f t="shared" si="8"/>
        <v>0</v>
      </c>
      <c r="P20" s="140">
        <v>464000</v>
      </c>
      <c r="Q20" s="211">
        <f t="shared" si="9"/>
        <v>464000</v>
      </c>
    </row>
    <row r="21" spans="1:17" ht="20.25">
      <c r="A21" s="34" t="s">
        <v>68</v>
      </c>
      <c r="B21" s="53" t="s">
        <v>156</v>
      </c>
      <c r="C21" s="101" t="s">
        <v>156</v>
      </c>
      <c r="D21" s="53" t="s">
        <v>156</v>
      </c>
      <c r="E21" s="53" t="s">
        <v>156</v>
      </c>
      <c r="F21" s="53" t="s">
        <v>156</v>
      </c>
      <c r="G21" s="53">
        <v>0</v>
      </c>
      <c r="H21" s="53"/>
      <c r="I21" s="53"/>
      <c r="J21" s="53"/>
      <c r="K21" s="53"/>
      <c r="L21" s="53"/>
      <c r="M21" s="53"/>
      <c r="N21" s="53"/>
      <c r="O21" s="54">
        <f t="shared" si="8"/>
        <v>0</v>
      </c>
      <c r="P21" s="54"/>
      <c r="Q21" s="211">
        <f t="shared" si="9"/>
        <v>0</v>
      </c>
    </row>
    <row r="22" spans="1:17" ht="20.25">
      <c r="A22" s="43" t="s">
        <v>96</v>
      </c>
      <c r="B22" s="53" t="s">
        <v>156</v>
      </c>
      <c r="C22" s="101" t="s">
        <v>156</v>
      </c>
      <c r="D22" s="53" t="s">
        <v>156</v>
      </c>
      <c r="E22" s="53" t="s">
        <v>156</v>
      </c>
      <c r="F22" s="53" t="s">
        <v>156</v>
      </c>
      <c r="G22" s="53">
        <v>0</v>
      </c>
      <c r="H22" s="53"/>
      <c r="I22" s="53"/>
      <c r="J22" s="53"/>
      <c r="K22" s="53"/>
      <c r="L22" s="53"/>
      <c r="M22" s="53"/>
      <c r="N22" s="53"/>
      <c r="O22" s="54">
        <f t="shared" si="8"/>
        <v>0</v>
      </c>
      <c r="P22" s="54"/>
      <c r="Q22" s="211">
        <f t="shared" si="9"/>
        <v>0</v>
      </c>
    </row>
    <row r="23" spans="1:17" ht="36">
      <c r="A23" s="35" t="s">
        <v>69</v>
      </c>
      <c r="B23" s="58" t="s">
        <v>156</v>
      </c>
      <c r="C23" s="102" t="s">
        <v>156</v>
      </c>
      <c r="D23" s="58" t="s">
        <v>156</v>
      </c>
      <c r="E23" s="58" t="s">
        <v>156</v>
      </c>
      <c r="F23" s="58" t="s">
        <v>156</v>
      </c>
      <c r="G23" s="58">
        <v>0</v>
      </c>
      <c r="H23" s="58"/>
      <c r="I23" s="58"/>
      <c r="J23" s="58"/>
      <c r="K23" s="58"/>
      <c r="L23" s="58"/>
      <c r="M23" s="58"/>
      <c r="N23" s="58"/>
      <c r="O23" s="59">
        <f t="shared" si="8"/>
        <v>0</v>
      </c>
      <c r="P23" s="59"/>
      <c r="Q23" s="212">
        <f t="shared" si="9"/>
        <v>0</v>
      </c>
    </row>
    <row r="24" spans="1:17" s="94" customFormat="1" ht="20.25">
      <c r="A24" s="93"/>
      <c r="B24" s="92"/>
      <c r="C24" s="104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1"/>
      <c r="P24" s="91"/>
      <c r="Q24" s="91"/>
    </row>
    <row r="25" spans="1:17" s="94" customFormat="1" ht="20.25">
      <c r="A25" s="93"/>
      <c r="B25" s="92"/>
      <c r="C25" s="104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1"/>
      <c r="P25" s="91"/>
      <c r="Q25" s="91"/>
    </row>
    <row r="26" spans="1:17" s="94" customFormat="1" ht="20.25">
      <c r="A26" s="93"/>
      <c r="B26" s="92"/>
      <c r="C26" s="104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1"/>
      <c r="P26" s="91"/>
      <c r="Q26" s="91"/>
    </row>
    <row r="27" spans="1:18" ht="20.25">
      <c r="A27" s="38" t="s">
        <v>100</v>
      </c>
      <c r="B27" s="57">
        <f aca="true" t="shared" si="10" ref="B27:Q27">SUM(B28:B36)</f>
        <v>1330000</v>
      </c>
      <c r="C27" s="105">
        <f t="shared" si="10"/>
        <v>0</v>
      </c>
      <c r="D27" s="57">
        <f t="shared" si="10"/>
        <v>0</v>
      </c>
      <c r="E27" s="57">
        <f t="shared" si="10"/>
        <v>0</v>
      </c>
      <c r="F27" s="57">
        <f t="shared" si="10"/>
        <v>0</v>
      </c>
      <c r="G27" s="57">
        <f t="shared" si="10"/>
        <v>1330000</v>
      </c>
      <c r="H27" s="57">
        <f t="shared" si="10"/>
        <v>0</v>
      </c>
      <c r="I27" s="57">
        <f t="shared" si="10"/>
        <v>0</v>
      </c>
      <c r="J27" s="57">
        <f t="shared" si="10"/>
        <v>0</v>
      </c>
      <c r="K27" s="57">
        <f t="shared" si="10"/>
        <v>0</v>
      </c>
      <c r="L27" s="57">
        <f t="shared" si="10"/>
        <v>0</v>
      </c>
      <c r="M27" s="57">
        <f t="shared" si="10"/>
        <v>0</v>
      </c>
      <c r="N27" s="57">
        <f t="shared" si="10"/>
        <v>0</v>
      </c>
      <c r="O27" s="57">
        <f t="shared" si="10"/>
        <v>0</v>
      </c>
      <c r="P27" s="57">
        <f t="shared" si="10"/>
        <v>300000</v>
      </c>
      <c r="Q27" s="115">
        <f t="shared" si="10"/>
        <v>1630000</v>
      </c>
      <c r="R27" s="62"/>
    </row>
    <row r="28" spans="1:17" ht="20.25">
      <c r="A28" s="34" t="s">
        <v>70</v>
      </c>
      <c r="B28" s="53" t="s">
        <v>156</v>
      </c>
      <c r="C28" s="101" t="s">
        <v>156</v>
      </c>
      <c r="D28" s="53" t="s">
        <v>156</v>
      </c>
      <c r="E28" s="53" t="s">
        <v>156</v>
      </c>
      <c r="F28" s="53" t="s">
        <v>156</v>
      </c>
      <c r="G28" s="54">
        <v>0</v>
      </c>
      <c r="H28" s="53"/>
      <c r="I28" s="53"/>
      <c r="J28" s="53"/>
      <c r="K28" s="53"/>
      <c r="L28" s="53"/>
      <c r="M28" s="53"/>
      <c r="N28" s="53"/>
      <c r="O28" s="54">
        <f aca="true" t="shared" si="11" ref="O28:O35">SUM(H28:N28)</f>
        <v>0</v>
      </c>
      <c r="P28" s="54"/>
      <c r="Q28" s="211">
        <f aca="true" t="shared" si="12" ref="Q28:Q35">SUM(G28+O28+P28)</f>
        <v>0</v>
      </c>
    </row>
    <row r="29" spans="1:17" ht="20.25">
      <c r="A29" s="34" t="s">
        <v>71</v>
      </c>
      <c r="B29" s="53" t="s">
        <v>156</v>
      </c>
      <c r="C29" s="101" t="s">
        <v>156</v>
      </c>
      <c r="D29" s="53" t="s">
        <v>156</v>
      </c>
      <c r="E29" s="53" t="s">
        <v>156</v>
      </c>
      <c r="F29" s="53" t="s">
        <v>156</v>
      </c>
      <c r="G29" s="54">
        <f>SUM(B29:F29)</f>
        <v>0</v>
      </c>
      <c r="H29" s="53"/>
      <c r="I29" s="53"/>
      <c r="J29" s="53"/>
      <c r="K29" s="53"/>
      <c r="L29" s="53"/>
      <c r="M29" s="53"/>
      <c r="N29" s="53"/>
      <c r="O29" s="54">
        <f t="shared" si="11"/>
        <v>0</v>
      </c>
      <c r="P29" s="54"/>
      <c r="Q29" s="211">
        <f t="shared" si="12"/>
        <v>0</v>
      </c>
    </row>
    <row r="30" spans="1:17" ht="36">
      <c r="A30" s="34" t="s">
        <v>72</v>
      </c>
      <c r="B30" s="53">
        <v>500000</v>
      </c>
      <c r="C30" s="101"/>
      <c r="D30" s="53"/>
      <c r="E30" s="53"/>
      <c r="F30" s="53"/>
      <c r="G30" s="54">
        <f aca="true" t="shared" si="13" ref="G30:G47">SUM(B30:F30)</f>
        <v>500000</v>
      </c>
      <c r="H30" s="53"/>
      <c r="I30" s="53"/>
      <c r="J30" s="53"/>
      <c r="K30" s="53"/>
      <c r="L30" s="53"/>
      <c r="M30" s="53"/>
      <c r="N30" s="53"/>
      <c r="O30" s="54">
        <f t="shared" si="11"/>
        <v>0</v>
      </c>
      <c r="P30" s="54">
        <v>100000</v>
      </c>
      <c r="Q30" s="211">
        <f t="shared" si="12"/>
        <v>600000</v>
      </c>
    </row>
    <row r="31" spans="1:17" ht="20.25">
      <c r="A31" s="34" t="s">
        <v>73</v>
      </c>
      <c r="B31" s="53"/>
      <c r="C31" s="101"/>
      <c r="D31" s="53"/>
      <c r="E31" s="53"/>
      <c r="F31" s="53"/>
      <c r="G31" s="54">
        <f t="shared" si="13"/>
        <v>0</v>
      </c>
      <c r="H31" s="53"/>
      <c r="I31" s="53"/>
      <c r="J31" s="53"/>
      <c r="K31" s="53"/>
      <c r="L31" s="53"/>
      <c r="M31" s="53"/>
      <c r="N31" s="53"/>
      <c r="O31" s="54">
        <f t="shared" si="11"/>
        <v>0</v>
      </c>
      <c r="P31" s="54">
        <v>100000</v>
      </c>
      <c r="Q31" s="211">
        <f t="shared" si="12"/>
        <v>100000</v>
      </c>
    </row>
    <row r="32" spans="1:17" ht="20.25">
      <c r="A32" s="34" t="s">
        <v>74</v>
      </c>
      <c r="B32" s="53"/>
      <c r="C32" s="101"/>
      <c r="D32" s="53"/>
      <c r="E32" s="53"/>
      <c r="F32" s="53"/>
      <c r="G32" s="54">
        <f t="shared" si="13"/>
        <v>0</v>
      </c>
      <c r="H32" s="53"/>
      <c r="I32" s="53"/>
      <c r="J32" s="53"/>
      <c r="K32" s="53"/>
      <c r="L32" s="53"/>
      <c r="M32" s="53"/>
      <c r="N32" s="53"/>
      <c r="O32" s="54">
        <f t="shared" si="11"/>
        <v>0</v>
      </c>
      <c r="P32" s="54">
        <v>50000</v>
      </c>
      <c r="Q32" s="211">
        <f t="shared" si="12"/>
        <v>50000</v>
      </c>
    </row>
    <row r="33" spans="1:17" ht="20.25">
      <c r="A33" s="34" t="s">
        <v>75</v>
      </c>
      <c r="B33" s="53"/>
      <c r="C33" s="101"/>
      <c r="D33" s="53"/>
      <c r="E33" s="53"/>
      <c r="F33" s="53"/>
      <c r="G33" s="54">
        <f t="shared" si="13"/>
        <v>0</v>
      </c>
      <c r="H33" s="53"/>
      <c r="I33" s="53"/>
      <c r="J33" s="53"/>
      <c r="K33" s="53"/>
      <c r="L33" s="53"/>
      <c r="M33" s="53"/>
      <c r="N33" s="53"/>
      <c r="O33" s="54">
        <f t="shared" si="11"/>
        <v>0</v>
      </c>
      <c r="P33" s="54">
        <v>50000</v>
      </c>
      <c r="Q33" s="211">
        <f t="shared" si="12"/>
        <v>50000</v>
      </c>
    </row>
    <row r="34" spans="1:17" ht="20.25">
      <c r="A34" s="34" t="s">
        <v>76</v>
      </c>
      <c r="B34" s="53">
        <v>550000</v>
      </c>
      <c r="C34" s="101">
        <v>0</v>
      </c>
      <c r="D34" s="53"/>
      <c r="E34" s="53"/>
      <c r="F34" s="53"/>
      <c r="G34" s="54">
        <f>SUM(B34:F34)</f>
        <v>550000</v>
      </c>
      <c r="H34" s="53"/>
      <c r="I34" s="53"/>
      <c r="J34" s="53"/>
      <c r="K34" s="53"/>
      <c r="L34" s="53"/>
      <c r="M34" s="53"/>
      <c r="N34" s="53"/>
      <c r="O34" s="54">
        <f t="shared" si="11"/>
        <v>0</v>
      </c>
      <c r="P34" s="54">
        <v>0</v>
      </c>
      <c r="Q34" s="211">
        <f t="shared" si="12"/>
        <v>550000</v>
      </c>
    </row>
    <row r="35" spans="1:18" ht="20.25">
      <c r="A35" s="34" t="s">
        <v>77</v>
      </c>
      <c r="B35" s="53">
        <v>280000</v>
      </c>
      <c r="C35" s="106"/>
      <c r="D35" s="53"/>
      <c r="E35" s="53"/>
      <c r="F35" s="53"/>
      <c r="G35" s="54">
        <f t="shared" si="13"/>
        <v>280000</v>
      </c>
      <c r="H35" s="53"/>
      <c r="I35" s="53"/>
      <c r="J35" s="53"/>
      <c r="K35" s="53"/>
      <c r="L35" s="53"/>
      <c r="M35" s="53"/>
      <c r="N35" s="53"/>
      <c r="O35" s="54">
        <f t="shared" si="11"/>
        <v>0</v>
      </c>
      <c r="P35" s="54"/>
      <c r="Q35" s="211">
        <f t="shared" si="12"/>
        <v>280000</v>
      </c>
      <c r="R35" s="62"/>
    </row>
    <row r="36" spans="1:17" ht="20.25">
      <c r="A36" s="34"/>
      <c r="B36" s="53"/>
      <c r="C36" s="106"/>
      <c r="D36" s="53"/>
      <c r="E36" s="53"/>
      <c r="F36" s="53"/>
      <c r="G36" s="54"/>
      <c r="H36" s="53"/>
      <c r="I36" s="53"/>
      <c r="J36" s="53"/>
      <c r="K36" s="53"/>
      <c r="L36" s="53"/>
      <c r="M36" s="53"/>
      <c r="N36" s="53"/>
      <c r="O36" s="54"/>
      <c r="P36" s="54"/>
      <c r="Q36" s="211"/>
    </row>
    <row r="37" spans="1:17" ht="20.25">
      <c r="A37" s="38" t="s">
        <v>98</v>
      </c>
      <c r="B37" s="57">
        <f aca="true" t="shared" si="14" ref="B37:G37">SUM(B38:B47)</f>
        <v>1680000</v>
      </c>
      <c r="C37" s="105">
        <f t="shared" si="14"/>
        <v>80000</v>
      </c>
      <c r="D37" s="57">
        <f t="shared" si="14"/>
        <v>0</v>
      </c>
      <c r="E37" s="57">
        <f t="shared" si="14"/>
        <v>0</v>
      </c>
      <c r="F37" s="57">
        <f t="shared" si="14"/>
        <v>0</v>
      </c>
      <c r="G37" s="57">
        <f t="shared" si="14"/>
        <v>1760000</v>
      </c>
      <c r="H37" s="57">
        <f>SUM(H38:H47)</f>
        <v>50000</v>
      </c>
      <c r="I37" s="57"/>
      <c r="J37" s="57"/>
      <c r="K37" s="57"/>
      <c r="L37" s="57"/>
      <c r="M37" s="57"/>
      <c r="N37" s="57"/>
      <c r="O37" s="57">
        <f>SUM(O38:O47)</f>
        <v>50000</v>
      </c>
      <c r="P37" s="57">
        <f>SUM(P38:P47)</f>
        <v>300000</v>
      </c>
      <c r="Q37" s="115">
        <f>SUM(Q38:Q47)</f>
        <v>2110000</v>
      </c>
    </row>
    <row r="38" spans="1:17" ht="20.25">
      <c r="A38" s="34" t="s">
        <v>78</v>
      </c>
      <c r="B38" s="53">
        <v>300000</v>
      </c>
      <c r="C38" s="101"/>
      <c r="D38" s="53"/>
      <c r="E38" s="53"/>
      <c r="F38" s="53"/>
      <c r="G38" s="54">
        <f t="shared" si="13"/>
        <v>300000</v>
      </c>
      <c r="H38" s="53"/>
      <c r="I38" s="53"/>
      <c r="J38" s="53"/>
      <c r="K38" s="53"/>
      <c r="L38" s="53"/>
      <c r="M38" s="53"/>
      <c r="N38" s="53"/>
      <c r="O38" s="54">
        <f aca="true" t="shared" si="15" ref="O38:O47">SUM(H38:N38)</f>
        <v>0</v>
      </c>
      <c r="P38" s="54">
        <v>0</v>
      </c>
      <c r="Q38" s="211">
        <f aca="true" t="shared" si="16" ref="Q38:Q53">SUM(G38+O38+P38)</f>
        <v>300000</v>
      </c>
    </row>
    <row r="39" spans="1:17" ht="20.25">
      <c r="A39" s="34" t="s">
        <v>79</v>
      </c>
      <c r="B39" s="53">
        <v>0</v>
      </c>
      <c r="C39" s="101"/>
      <c r="D39" s="53"/>
      <c r="E39" s="53"/>
      <c r="F39" s="53"/>
      <c r="G39" s="54">
        <f t="shared" si="13"/>
        <v>0</v>
      </c>
      <c r="H39" s="53"/>
      <c r="I39" s="53"/>
      <c r="J39" s="53"/>
      <c r="K39" s="53"/>
      <c r="L39" s="53"/>
      <c r="M39" s="53"/>
      <c r="N39" s="53"/>
      <c r="O39" s="54">
        <f t="shared" si="15"/>
        <v>0</v>
      </c>
      <c r="P39" s="54">
        <v>300000</v>
      </c>
      <c r="Q39" s="211">
        <f t="shared" si="16"/>
        <v>300000</v>
      </c>
    </row>
    <row r="40" spans="1:17" ht="20.25">
      <c r="A40" s="34" t="s">
        <v>80</v>
      </c>
      <c r="B40" s="53"/>
      <c r="C40" s="101">
        <v>40000</v>
      </c>
      <c r="D40" s="53"/>
      <c r="E40" s="53"/>
      <c r="F40" s="53"/>
      <c r="G40" s="54">
        <f t="shared" si="13"/>
        <v>40000</v>
      </c>
      <c r="H40" s="53"/>
      <c r="I40" s="53"/>
      <c r="J40" s="53"/>
      <c r="K40" s="53"/>
      <c r="L40" s="53"/>
      <c r="M40" s="53"/>
      <c r="N40" s="53"/>
      <c r="O40" s="54">
        <f t="shared" si="15"/>
        <v>0</v>
      </c>
      <c r="P40" s="54"/>
      <c r="Q40" s="211">
        <f t="shared" si="16"/>
        <v>40000</v>
      </c>
    </row>
    <row r="41" spans="1:17" ht="20.25">
      <c r="A41" s="34" t="s">
        <v>81</v>
      </c>
      <c r="B41" s="53">
        <v>1200000</v>
      </c>
      <c r="C41" s="101"/>
      <c r="D41" s="53"/>
      <c r="E41" s="53"/>
      <c r="F41" s="53"/>
      <c r="G41" s="54">
        <f t="shared" si="13"/>
        <v>1200000</v>
      </c>
      <c r="H41" s="53"/>
      <c r="I41" s="53"/>
      <c r="J41" s="53"/>
      <c r="K41" s="53"/>
      <c r="L41" s="53"/>
      <c r="M41" s="53"/>
      <c r="N41" s="53"/>
      <c r="O41" s="54">
        <f t="shared" si="15"/>
        <v>0</v>
      </c>
      <c r="P41" s="54">
        <v>0</v>
      </c>
      <c r="Q41" s="211">
        <f t="shared" si="16"/>
        <v>1200000</v>
      </c>
    </row>
    <row r="42" spans="1:17" ht="20.25">
      <c r="A42" s="34" t="s">
        <v>82</v>
      </c>
      <c r="B42" s="53">
        <v>20000</v>
      </c>
      <c r="C42" s="101"/>
      <c r="D42" s="53"/>
      <c r="E42" s="53"/>
      <c r="F42" s="53"/>
      <c r="G42" s="54">
        <f t="shared" si="13"/>
        <v>20000</v>
      </c>
      <c r="H42" s="53"/>
      <c r="I42" s="53"/>
      <c r="J42" s="53"/>
      <c r="K42" s="53"/>
      <c r="L42" s="53"/>
      <c r="M42" s="53"/>
      <c r="N42" s="53"/>
      <c r="O42" s="54">
        <f t="shared" si="15"/>
        <v>0</v>
      </c>
      <c r="P42" s="54"/>
      <c r="Q42" s="211">
        <f t="shared" si="16"/>
        <v>20000</v>
      </c>
    </row>
    <row r="43" spans="1:17" ht="20.25">
      <c r="A43" s="34" t="s">
        <v>83</v>
      </c>
      <c r="B43" s="53">
        <v>0</v>
      </c>
      <c r="C43" s="101"/>
      <c r="D43" s="53"/>
      <c r="E43" s="53"/>
      <c r="F43" s="53"/>
      <c r="G43" s="54">
        <f t="shared" si="13"/>
        <v>0</v>
      </c>
      <c r="H43" s="53">
        <v>50000</v>
      </c>
      <c r="I43" s="53"/>
      <c r="J43" s="53"/>
      <c r="K43" s="53"/>
      <c r="L43" s="53"/>
      <c r="M43" s="53"/>
      <c r="N43" s="53"/>
      <c r="O43" s="54">
        <f t="shared" si="15"/>
        <v>50000</v>
      </c>
      <c r="P43" s="54">
        <v>0</v>
      </c>
      <c r="Q43" s="211">
        <f t="shared" si="16"/>
        <v>50000</v>
      </c>
    </row>
    <row r="44" spans="1:17" ht="20.25">
      <c r="A44" s="34" t="s">
        <v>234</v>
      </c>
      <c r="B44" s="53"/>
      <c r="C44" s="101"/>
      <c r="D44" s="53"/>
      <c r="E44" s="53"/>
      <c r="F44" s="53"/>
      <c r="G44" s="54">
        <f t="shared" si="13"/>
        <v>0</v>
      </c>
      <c r="H44" s="53"/>
      <c r="I44" s="53"/>
      <c r="J44" s="53"/>
      <c r="K44" s="53"/>
      <c r="L44" s="53"/>
      <c r="M44" s="53"/>
      <c r="N44" s="53"/>
      <c r="O44" s="54">
        <f t="shared" si="15"/>
        <v>0</v>
      </c>
      <c r="P44" s="54"/>
      <c r="Q44" s="211">
        <f t="shared" si="16"/>
        <v>0</v>
      </c>
    </row>
    <row r="45" spans="1:17" ht="20.25">
      <c r="A45" s="34" t="s">
        <v>84</v>
      </c>
      <c r="B45" s="53"/>
      <c r="C45" s="101"/>
      <c r="D45" s="53"/>
      <c r="E45" s="53"/>
      <c r="F45" s="53"/>
      <c r="G45" s="54">
        <f t="shared" si="13"/>
        <v>0</v>
      </c>
      <c r="H45" s="53"/>
      <c r="I45" s="53"/>
      <c r="J45" s="53"/>
      <c r="K45" s="53"/>
      <c r="L45" s="53"/>
      <c r="M45" s="53"/>
      <c r="N45" s="53"/>
      <c r="O45" s="54">
        <f t="shared" si="15"/>
        <v>0</v>
      </c>
      <c r="P45" s="54"/>
      <c r="Q45" s="211">
        <f t="shared" si="16"/>
        <v>0</v>
      </c>
    </row>
    <row r="46" spans="1:17" ht="20.25">
      <c r="A46" s="34" t="s">
        <v>235</v>
      </c>
      <c r="B46" s="53">
        <v>160000</v>
      </c>
      <c r="C46" s="101"/>
      <c r="D46" s="53"/>
      <c r="E46" s="53"/>
      <c r="F46" s="53"/>
      <c r="G46" s="54">
        <f t="shared" si="13"/>
        <v>160000</v>
      </c>
      <c r="H46" s="53"/>
      <c r="I46" s="53"/>
      <c r="J46" s="53"/>
      <c r="K46" s="53"/>
      <c r="L46" s="53"/>
      <c r="M46" s="53"/>
      <c r="N46" s="53"/>
      <c r="O46" s="54">
        <f t="shared" si="15"/>
        <v>0</v>
      </c>
      <c r="P46" s="54">
        <v>0</v>
      </c>
      <c r="Q46" s="211">
        <f t="shared" si="16"/>
        <v>160000</v>
      </c>
    </row>
    <row r="47" spans="1:17" ht="23.25" customHeight="1">
      <c r="A47" s="35" t="s">
        <v>233</v>
      </c>
      <c r="B47" s="58"/>
      <c r="C47" s="102">
        <v>40000</v>
      </c>
      <c r="D47" s="58"/>
      <c r="E47" s="58"/>
      <c r="F47" s="58"/>
      <c r="G47" s="59">
        <f t="shared" si="13"/>
        <v>40000</v>
      </c>
      <c r="H47" s="58"/>
      <c r="I47" s="58"/>
      <c r="J47" s="58"/>
      <c r="K47" s="58"/>
      <c r="L47" s="58"/>
      <c r="M47" s="58"/>
      <c r="N47" s="58"/>
      <c r="O47" s="59">
        <f t="shared" si="15"/>
        <v>0</v>
      </c>
      <c r="P47" s="59">
        <v>0</v>
      </c>
      <c r="Q47" s="212">
        <f t="shared" si="16"/>
        <v>40000</v>
      </c>
    </row>
    <row r="48" spans="1:17" s="47" customFormat="1" ht="23.25" customHeight="1">
      <c r="A48" s="44"/>
      <c r="B48" s="95"/>
      <c r="C48" s="107"/>
      <c r="D48" s="95"/>
      <c r="E48" s="95"/>
      <c r="F48" s="95"/>
      <c r="G48" s="77"/>
      <c r="H48" s="95"/>
      <c r="I48" s="95"/>
      <c r="J48" s="95"/>
      <c r="K48" s="95"/>
      <c r="L48" s="95"/>
      <c r="M48" s="95"/>
      <c r="N48" s="95"/>
      <c r="O48" s="77"/>
      <c r="P48" s="77"/>
      <c r="Q48" s="91"/>
    </row>
    <row r="49" spans="1:17" ht="20.25">
      <c r="A49" s="82" t="s">
        <v>153</v>
      </c>
      <c r="B49" s="83">
        <f>SUM(B50:B53)</f>
        <v>1000000</v>
      </c>
      <c r="C49" s="103">
        <f>SUM(C50:C53)</f>
        <v>1632000</v>
      </c>
      <c r="D49" s="83"/>
      <c r="E49" s="83"/>
      <c r="F49" s="83"/>
      <c r="G49" s="83">
        <f>SUM(G50:G53)</f>
        <v>2632000</v>
      </c>
      <c r="H49" s="83"/>
      <c r="I49" s="83"/>
      <c r="J49" s="83"/>
      <c r="K49" s="83"/>
      <c r="L49" s="83"/>
      <c r="M49" s="83"/>
      <c r="N49" s="83"/>
      <c r="O49" s="83"/>
      <c r="P49" s="83">
        <f>SUM(P50:P53)</f>
        <v>0</v>
      </c>
      <c r="Q49" s="114">
        <f t="shared" si="16"/>
        <v>2632000</v>
      </c>
    </row>
    <row r="50" spans="1:17" ht="20.25">
      <c r="A50" s="34" t="s">
        <v>85</v>
      </c>
      <c r="B50" s="53"/>
      <c r="C50" s="101">
        <v>16000</v>
      </c>
      <c r="D50" s="53"/>
      <c r="E50" s="53"/>
      <c r="F50" s="53"/>
      <c r="G50" s="54">
        <f aca="true" t="shared" si="17" ref="G50:G56">SUM(B50:F50)</f>
        <v>16000</v>
      </c>
      <c r="H50" s="53"/>
      <c r="I50" s="53"/>
      <c r="J50" s="53"/>
      <c r="K50" s="53"/>
      <c r="L50" s="53"/>
      <c r="M50" s="53"/>
      <c r="N50" s="53"/>
      <c r="O50" s="54">
        <f aca="true" t="shared" si="18" ref="O50:O56">SUM(H50:N50)</f>
        <v>0</v>
      </c>
      <c r="P50" s="54"/>
      <c r="Q50" s="211">
        <f t="shared" si="16"/>
        <v>16000</v>
      </c>
    </row>
    <row r="51" spans="1:17" ht="20.25">
      <c r="A51" s="34" t="s">
        <v>86</v>
      </c>
      <c r="B51" s="53"/>
      <c r="C51" s="101">
        <v>600000</v>
      </c>
      <c r="D51" s="53"/>
      <c r="E51" s="53"/>
      <c r="F51" s="53"/>
      <c r="G51" s="54">
        <f t="shared" si="17"/>
        <v>600000</v>
      </c>
      <c r="H51" s="53"/>
      <c r="I51" s="53"/>
      <c r="J51" s="53"/>
      <c r="K51" s="53"/>
      <c r="L51" s="53"/>
      <c r="M51" s="53"/>
      <c r="N51" s="53"/>
      <c r="O51" s="54">
        <f t="shared" si="18"/>
        <v>0</v>
      </c>
      <c r="P51" s="54">
        <v>0</v>
      </c>
      <c r="Q51" s="211">
        <f t="shared" si="16"/>
        <v>600000</v>
      </c>
    </row>
    <row r="52" spans="1:17" ht="20.25">
      <c r="A52" s="34" t="s">
        <v>87</v>
      </c>
      <c r="B52" s="53">
        <v>1000000</v>
      </c>
      <c r="C52" s="101">
        <v>1000000</v>
      </c>
      <c r="D52" s="53"/>
      <c r="E52" s="53"/>
      <c r="F52" s="53"/>
      <c r="G52" s="54">
        <f t="shared" si="17"/>
        <v>2000000</v>
      </c>
      <c r="H52" s="53"/>
      <c r="I52" s="53"/>
      <c r="J52" s="53"/>
      <c r="K52" s="53"/>
      <c r="L52" s="53"/>
      <c r="M52" s="53"/>
      <c r="N52" s="53"/>
      <c r="O52" s="54">
        <f t="shared" si="18"/>
        <v>0</v>
      </c>
      <c r="P52" s="54">
        <v>0</v>
      </c>
      <c r="Q52" s="211">
        <f t="shared" si="16"/>
        <v>2000000</v>
      </c>
    </row>
    <row r="53" spans="1:17" ht="20.25">
      <c r="A53" s="35" t="s">
        <v>232</v>
      </c>
      <c r="B53" s="58"/>
      <c r="C53" s="102">
        <v>16000</v>
      </c>
      <c r="D53" s="58"/>
      <c r="E53" s="58"/>
      <c r="F53" s="58"/>
      <c r="G53" s="59">
        <f t="shared" si="17"/>
        <v>16000</v>
      </c>
      <c r="H53" s="58"/>
      <c r="I53" s="58"/>
      <c r="J53" s="58"/>
      <c r="K53" s="58"/>
      <c r="L53" s="58"/>
      <c r="M53" s="58"/>
      <c r="N53" s="58"/>
      <c r="O53" s="59">
        <f t="shared" si="18"/>
        <v>0</v>
      </c>
      <c r="P53" s="59"/>
      <c r="Q53" s="212">
        <f t="shared" si="16"/>
        <v>16000</v>
      </c>
    </row>
    <row r="54" spans="1:17" ht="20.25">
      <c r="A54" s="75" t="s">
        <v>50</v>
      </c>
      <c r="B54" s="76">
        <f>SUM(B55:B56)</f>
        <v>800000</v>
      </c>
      <c r="C54" s="108">
        <f>SUM(C55:C56)</f>
        <v>0</v>
      </c>
      <c r="D54" s="76">
        <f>SUM(D55:D56)</f>
        <v>0</v>
      </c>
      <c r="E54" s="76">
        <f>SUM(E55:E56)</f>
        <v>0</v>
      </c>
      <c r="F54" s="76">
        <f>SUM(F55:F56)</f>
        <v>0</v>
      </c>
      <c r="G54" s="76">
        <f t="shared" si="17"/>
        <v>800000</v>
      </c>
      <c r="H54" s="76">
        <f aca="true" t="shared" si="19" ref="H54:N54">SUM(H55:H56)</f>
        <v>0</v>
      </c>
      <c r="I54" s="76">
        <f t="shared" si="19"/>
        <v>0</v>
      </c>
      <c r="J54" s="76">
        <f t="shared" si="19"/>
        <v>0</v>
      </c>
      <c r="K54" s="76">
        <f t="shared" si="19"/>
        <v>0</v>
      </c>
      <c r="L54" s="113">
        <f t="shared" si="19"/>
        <v>0</v>
      </c>
      <c r="M54" s="76">
        <f t="shared" si="19"/>
        <v>0</v>
      </c>
      <c r="N54" s="76">
        <f t="shared" si="19"/>
        <v>0</v>
      </c>
      <c r="O54" s="76">
        <f t="shared" si="18"/>
        <v>0</v>
      </c>
      <c r="P54" s="76">
        <v>0</v>
      </c>
      <c r="Q54" s="76">
        <f>+G54+O54+P54</f>
        <v>800000</v>
      </c>
    </row>
    <row r="55" spans="1:17" ht="20.25">
      <c r="A55" s="52" t="s">
        <v>88</v>
      </c>
      <c r="B55" s="80">
        <v>800000</v>
      </c>
      <c r="C55" s="100" t="s">
        <v>156</v>
      </c>
      <c r="D55" s="80" t="s">
        <v>156</v>
      </c>
      <c r="E55" s="80" t="s">
        <v>156</v>
      </c>
      <c r="F55" s="85" t="s">
        <v>156</v>
      </c>
      <c r="G55" s="81">
        <f t="shared" si="17"/>
        <v>800000</v>
      </c>
      <c r="H55" s="86" t="s">
        <v>156</v>
      </c>
      <c r="I55" s="80" t="s">
        <v>156</v>
      </c>
      <c r="J55" s="80" t="s">
        <v>156</v>
      </c>
      <c r="K55" s="80" t="s">
        <v>156</v>
      </c>
      <c r="L55" s="80" t="s">
        <v>156</v>
      </c>
      <c r="M55" s="80" t="s">
        <v>156</v>
      </c>
      <c r="N55" s="80"/>
      <c r="O55" s="54">
        <f t="shared" si="18"/>
        <v>0</v>
      </c>
      <c r="P55" s="53">
        <v>0</v>
      </c>
      <c r="Q55" s="211">
        <f>SUM(G55+O55+P55)</f>
        <v>800000</v>
      </c>
    </row>
    <row r="56" spans="1:17" ht="20.25">
      <c r="A56" s="34" t="s">
        <v>89</v>
      </c>
      <c r="B56" s="53"/>
      <c r="C56" s="101"/>
      <c r="D56" s="53"/>
      <c r="E56" s="53"/>
      <c r="F56" s="60"/>
      <c r="G56" s="54">
        <f t="shared" si="17"/>
        <v>0</v>
      </c>
      <c r="H56" s="87"/>
      <c r="I56" s="53"/>
      <c r="J56" s="53"/>
      <c r="K56" s="53"/>
      <c r="L56" s="53"/>
      <c r="M56" s="53"/>
      <c r="N56" s="53"/>
      <c r="O56" s="54">
        <f t="shared" si="18"/>
        <v>0</v>
      </c>
      <c r="P56" s="54"/>
      <c r="Q56" s="211">
        <f>SUM(G56+O56+P56)</f>
        <v>0</v>
      </c>
    </row>
    <row r="57" spans="1:18" ht="20.25">
      <c r="A57" s="120" t="s">
        <v>51</v>
      </c>
      <c r="B57" s="74">
        <f>SUM(B58:B65)</f>
        <v>75000</v>
      </c>
      <c r="C57" s="74">
        <f aca="true" t="shared" si="20" ref="C57:P57">SUM(C58:C65)</f>
        <v>260950</v>
      </c>
      <c r="D57" s="74">
        <f t="shared" si="20"/>
        <v>0</v>
      </c>
      <c r="E57" s="74">
        <f t="shared" si="20"/>
        <v>140000</v>
      </c>
      <c r="F57" s="74">
        <f t="shared" si="20"/>
        <v>0</v>
      </c>
      <c r="G57" s="74">
        <f>SUM(B57+C57+E57)</f>
        <v>475950</v>
      </c>
      <c r="H57" s="74">
        <f>SUM(H58:H65)</f>
        <v>5927390</v>
      </c>
      <c r="I57" s="74">
        <f t="shared" si="20"/>
        <v>0</v>
      </c>
      <c r="J57" s="74">
        <f t="shared" si="20"/>
        <v>217000</v>
      </c>
      <c r="K57" s="74">
        <f t="shared" si="20"/>
        <v>0</v>
      </c>
      <c r="L57" s="74">
        <f t="shared" si="20"/>
        <v>0</v>
      </c>
      <c r="M57" s="74">
        <f t="shared" si="20"/>
        <v>0</v>
      </c>
      <c r="N57" s="74">
        <f t="shared" si="20"/>
        <v>0</v>
      </c>
      <c r="O57" s="74">
        <f>SUM(H57+J57)</f>
        <v>6144390</v>
      </c>
      <c r="P57" s="74">
        <f t="shared" si="20"/>
        <v>0</v>
      </c>
      <c r="Q57" s="56">
        <f>SUM(G57+O57)</f>
        <v>6620340</v>
      </c>
      <c r="R57" s="62">
        <f>SUM(R49:R56)</f>
        <v>0</v>
      </c>
    </row>
    <row r="58" spans="1:17" ht="47.25" customHeight="1">
      <c r="A58" s="52" t="s">
        <v>101</v>
      </c>
      <c r="B58" s="80"/>
      <c r="C58" s="100"/>
      <c r="D58" s="80"/>
      <c r="E58" s="80"/>
      <c r="F58" s="80"/>
      <c r="G58" s="81">
        <f>SUM(B58:F58)</f>
        <v>0</v>
      </c>
      <c r="H58" s="80">
        <v>5927390</v>
      </c>
      <c r="I58" s="80"/>
      <c r="J58" s="80"/>
      <c r="K58" s="80"/>
      <c r="L58" s="80"/>
      <c r="M58" s="80"/>
      <c r="N58" s="80"/>
      <c r="O58" s="81">
        <f>SUM(H58:N58)</f>
        <v>5927390</v>
      </c>
      <c r="P58" s="81"/>
      <c r="Q58" s="210">
        <f>SUM(G58+O58+P58)</f>
        <v>5927390</v>
      </c>
    </row>
    <row r="59" spans="1:17" ht="41.25" customHeight="1">
      <c r="A59" s="43" t="s">
        <v>493</v>
      </c>
      <c r="B59" s="53"/>
      <c r="C59" s="101"/>
      <c r="D59" s="53"/>
      <c r="E59" s="53"/>
      <c r="F59" s="53"/>
      <c r="G59" s="54"/>
      <c r="H59" s="53"/>
      <c r="I59" s="53"/>
      <c r="J59" s="53">
        <v>50000</v>
      </c>
      <c r="K59" s="53"/>
      <c r="L59" s="53"/>
      <c r="M59" s="53"/>
      <c r="N59" s="53"/>
      <c r="O59" s="54">
        <f>SUM(H59:N59)</f>
        <v>50000</v>
      </c>
      <c r="P59" s="54"/>
      <c r="Q59" s="211">
        <f>SUM(G59+O59+P59)</f>
        <v>50000</v>
      </c>
    </row>
    <row r="60" spans="1:17" ht="55.5" customHeight="1">
      <c r="A60" s="143" t="s">
        <v>494</v>
      </c>
      <c r="B60" s="53"/>
      <c r="C60" s="101"/>
      <c r="D60" s="53"/>
      <c r="E60" s="53"/>
      <c r="F60" s="53"/>
      <c r="G60" s="54"/>
      <c r="H60" s="53"/>
      <c r="I60" s="53"/>
      <c r="J60" s="53">
        <v>12000</v>
      </c>
      <c r="K60" s="53"/>
      <c r="L60" s="53"/>
      <c r="M60" s="53"/>
      <c r="N60" s="53"/>
      <c r="O60" s="54">
        <f>SUM(H60:N60)</f>
        <v>12000</v>
      </c>
      <c r="P60" s="54"/>
      <c r="Q60" s="211">
        <f>SUM(G60+O60+P60)</f>
        <v>12000</v>
      </c>
    </row>
    <row r="61" spans="1:17" ht="32.25" customHeight="1">
      <c r="A61" s="201" t="s">
        <v>495</v>
      </c>
      <c r="B61" s="141"/>
      <c r="C61" s="101"/>
      <c r="D61" s="53"/>
      <c r="E61" s="53"/>
      <c r="F61" s="53"/>
      <c r="G61" s="54"/>
      <c r="H61" s="53"/>
      <c r="I61" s="53"/>
      <c r="J61" s="53">
        <v>155000</v>
      </c>
      <c r="K61" s="53"/>
      <c r="L61" s="53"/>
      <c r="M61" s="53"/>
      <c r="N61" s="53"/>
      <c r="O61" s="54"/>
      <c r="P61" s="54"/>
      <c r="Q61" s="211">
        <f>SUM(B61:P61)</f>
        <v>155000</v>
      </c>
    </row>
    <row r="62" spans="1:17" s="7" customFormat="1" ht="53.25" customHeight="1">
      <c r="A62" s="143" t="s">
        <v>496</v>
      </c>
      <c r="B62" s="144"/>
      <c r="C62" s="145"/>
      <c r="D62" s="144"/>
      <c r="E62" s="144">
        <v>140000</v>
      </c>
      <c r="F62" s="144"/>
      <c r="G62" s="146"/>
      <c r="H62" s="144"/>
      <c r="I62" s="144"/>
      <c r="J62" s="144"/>
      <c r="K62" s="144"/>
      <c r="L62" s="144"/>
      <c r="M62" s="144"/>
      <c r="N62" s="144"/>
      <c r="O62" s="146"/>
      <c r="P62" s="146"/>
      <c r="Q62" s="213">
        <f>SUM(B62:P62)</f>
        <v>140000</v>
      </c>
    </row>
    <row r="63" spans="1:17" s="7" customFormat="1" ht="36.75" customHeight="1">
      <c r="A63" s="143" t="s">
        <v>497</v>
      </c>
      <c r="B63" s="144"/>
      <c r="C63" s="145">
        <v>38500</v>
      </c>
      <c r="D63" s="144"/>
      <c r="E63" s="144"/>
      <c r="F63" s="144"/>
      <c r="G63" s="146"/>
      <c r="H63" s="144"/>
      <c r="I63" s="144"/>
      <c r="J63" s="144"/>
      <c r="K63" s="144"/>
      <c r="L63" s="144"/>
      <c r="M63" s="144"/>
      <c r="N63" s="144"/>
      <c r="O63" s="146"/>
      <c r="P63" s="146"/>
      <c r="Q63" s="213">
        <f>SUM(B63:P63)</f>
        <v>38500</v>
      </c>
    </row>
    <row r="64" spans="1:17" ht="45">
      <c r="A64" s="43" t="s">
        <v>498</v>
      </c>
      <c r="B64" s="84"/>
      <c r="C64" s="101">
        <v>222450</v>
      </c>
      <c r="D64" s="53"/>
      <c r="E64" s="53"/>
      <c r="F64" s="53"/>
      <c r="G64" s="54"/>
      <c r="H64" s="53"/>
      <c r="I64" s="53"/>
      <c r="J64" s="53"/>
      <c r="K64" s="53"/>
      <c r="L64" s="53"/>
      <c r="M64" s="53"/>
      <c r="N64" s="53"/>
      <c r="O64" s="54"/>
      <c r="P64" s="54"/>
      <c r="Q64" s="211">
        <f>SUM(B64:P64)</f>
        <v>222450</v>
      </c>
    </row>
    <row r="65" spans="1:17" ht="24.75" customHeight="1">
      <c r="A65" s="142" t="s">
        <v>499</v>
      </c>
      <c r="B65" s="58">
        <v>75000</v>
      </c>
      <c r="C65" s="102"/>
      <c r="D65" s="58"/>
      <c r="E65" s="58"/>
      <c r="F65" s="58"/>
      <c r="G65" s="59"/>
      <c r="H65" s="58"/>
      <c r="I65" s="58"/>
      <c r="J65" s="58"/>
      <c r="K65" s="58"/>
      <c r="L65" s="58"/>
      <c r="M65" s="58"/>
      <c r="N65" s="58"/>
      <c r="O65" s="59">
        <f>SUM(H65:N65)</f>
        <v>0</v>
      </c>
      <c r="P65" s="59"/>
      <c r="Q65" s="212">
        <f>SUM(B65)</f>
        <v>75000</v>
      </c>
    </row>
    <row r="66" spans="1:17" ht="20.25">
      <c r="A66" s="37" t="s">
        <v>52</v>
      </c>
      <c r="B66" s="121">
        <f>SUM(B67:B88)</f>
        <v>0</v>
      </c>
      <c r="C66" s="121">
        <f aca="true" t="shared" si="21" ref="C66:P66">SUM(C67:C88)</f>
        <v>0</v>
      </c>
      <c r="D66" s="121">
        <f t="shared" si="21"/>
        <v>0</v>
      </c>
      <c r="E66" s="121">
        <f t="shared" si="21"/>
        <v>0</v>
      </c>
      <c r="F66" s="121">
        <f t="shared" si="21"/>
        <v>10000</v>
      </c>
      <c r="G66" s="121">
        <f t="shared" si="21"/>
        <v>0</v>
      </c>
      <c r="H66" s="121">
        <f t="shared" si="21"/>
        <v>0</v>
      </c>
      <c r="I66" s="121">
        <f t="shared" si="21"/>
        <v>631000</v>
      </c>
      <c r="J66" s="121">
        <f t="shared" si="21"/>
        <v>0</v>
      </c>
      <c r="K66" s="121">
        <f t="shared" si="21"/>
        <v>59000</v>
      </c>
      <c r="L66" s="121">
        <f t="shared" si="21"/>
        <v>1518000</v>
      </c>
      <c r="M66" s="121">
        <f t="shared" si="21"/>
        <v>241420</v>
      </c>
      <c r="N66" s="121">
        <f t="shared" si="21"/>
        <v>23000</v>
      </c>
      <c r="O66" s="121">
        <f t="shared" si="21"/>
        <v>0</v>
      </c>
      <c r="P66" s="121">
        <f t="shared" si="21"/>
        <v>0</v>
      </c>
      <c r="Q66" s="56">
        <f>SUM(B66:P66)</f>
        <v>2482420</v>
      </c>
    </row>
    <row r="67" spans="1:17" s="70" customFormat="1" ht="42" customHeight="1">
      <c r="A67" s="147" t="s">
        <v>500</v>
      </c>
      <c r="B67" s="149"/>
      <c r="C67" s="150"/>
      <c r="D67" s="69"/>
      <c r="E67" s="69"/>
      <c r="F67" s="69"/>
      <c r="G67" s="69"/>
      <c r="H67" s="69"/>
      <c r="I67" s="90"/>
      <c r="J67" s="90"/>
      <c r="K67" s="90"/>
      <c r="L67" s="69"/>
      <c r="M67" s="69">
        <v>57060</v>
      </c>
      <c r="N67" s="69"/>
      <c r="O67" s="69"/>
      <c r="P67" s="69"/>
      <c r="Q67" s="211">
        <f>SUM(B67:P67)</f>
        <v>57060</v>
      </c>
    </row>
    <row r="68" spans="1:17" s="70" customFormat="1" ht="39.75" customHeight="1">
      <c r="A68" s="147" t="s">
        <v>501</v>
      </c>
      <c r="B68" s="151"/>
      <c r="C68" s="150"/>
      <c r="D68" s="69"/>
      <c r="E68" s="69"/>
      <c r="F68" s="69"/>
      <c r="G68" s="69"/>
      <c r="H68" s="69"/>
      <c r="I68" s="69"/>
      <c r="J68" s="90"/>
      <c r="K68" s="90"/>
      <c r="L68" s="69"/>
      <c r="M68" s="69">
        <v>40000</v>
      </c>
      <c r="N68" s="69"/>
      <c r="O68" s="54"/>
      <c r="P68" s="69"/>
      <c r="Q68" s="211">
        <f aca="true" t="shared" si="22" ref="Q68:Q88">SUM(B68:P68)</f>
        <v>40000</v>
      </c>
    </row>
    <row r="69" spans="1:17" ht="0.75" customHeight="1" hidden="1">
      <c r="A69" s="43"/>
      <c r="B69" s="53"/>
      <c r="C69" s="101"/>
      <c r="D69" s="53"/>
      <c r="E69" s="53"/>
      <c r="F69" s="53"/>
      <c r="G69" s="54"/>
      <c r="H69" s="53"/>
      <c r="I69" s="53"/>
      <c r="J69" s="53"/>
      <c r="K69" s="53"/>
      <c r="L69" s="53"/>
      <c r="M69" s="53"/>
      <c r="N69" s="53"/>
      <c r="O69" s="54"/>
      <c r="P69" s="54"/>
      <c r="Q69" s="211">
        <f t="shared" si="22"/>
        <v>0</v>
      </c>
    </row>
    <row r="70" spans="1:17" ht="20.25" hidden="1">
      <c r="A70" s="43"/>
      <c r="B70" s="53"/>
      <c r="C70" s="101"/>
      <c r="D70" s="53"/>
      <c r="E70" s="53"/>
      <c r="F70" s="53"/>
      <c r="G70" s="54"/>
      <c r="H70" s="53"/>
      <c r="I70" s="53"/>
      <c r="J70" s="53"/>
      <c r="K70" s="53"/>
      <c r="L70" s="53"/>
      <c r="M70" s="53"/>
      <c r="N70" s="53"/>
      <c r="O70" s="54"/>
      <c r="P70" s="54"/>
      <c r="Q70" s="211">
        <f t="shared" si="22"/>
        <v>0</v>
      </c>
    </row>
    <row r="71" spans="1:17" ht="39" customHeight="1">
      <c r="A71" s="43" t="s">
        <v>502</v>
      </c>
      <c r="B71" s="84"/>
      <c r="C71" s="152"/>
      <c r="D71" s="84"/>
      <c r="E71" s="84"/>
      <c r="F71" s="84"/>
      <c r="G71" s="66"/>
      <c r="H71" s="84"/>
      <c r="I71" s="84"/>
      <c r="J71" s="84"/>
      <c r="K71" s="84"/>
      <c r="L71" s="84"/>
      <c r="M71" s="84">
        <v>124360</v>
      </c>
      <c r="N71" s="84"/>
      <c r="O71" s="66"/>
      <c r="P71" s="66"/>
      <c r="Q71" s="211">
        <f t="shared" si="22"/>
        <v>124360</v>
      </c>
    </row>
    <row r="72" spans="1:17" ht="36.75" customHeight="1">
      <c r="A72" s="43" t="s">
        <v>503</v>
      </c>
      <c r="B72" s="84"/>
      <c r="C72" s="152"/>
      <c r="D72" s="84"/>
      <c r="E72" s="84"/>
      <c r="F72" s="84"/>
      <c r="G72" s="66"/>
      <c r="H72" s="84"/>
      <c r="I72" s="84"/>
      <c r="J72" s="84"/>
      <c r="K72" s="84"/>
      <c r="L72" s="84"/>
      <c r="M72" s="84">
        <v>20000</v>
      </c>
      <c r="N72" s="84"/>
      <c r="O72" s="66"/>
      <c r="P72" s="66"/>
      <c r="Q72" s="211">
        <f t="shared" si="22"/>
        <v>20000</v>
      </c>
    </row>
    <row r="73" spans="1:17" ht="57.75" customHeight="1">
      <c r="A73" s="43" t="s">
        <v>504</v>
      </c>
      <c r="B73" s="84"/>
      <c r="C73" s="152"/>
      <c r="D73" s="84"/>
      <c r="E73" s="84"/>
      <c r="F73" s="84"/>
      <c r="G73" s="66"/>
      <c r="H73" s="84"/>
      <c r="I73" s="84">
        <v>490000</v>
      </c>
      <c r="J73" s="84"/>
      <c r="K73" s="84"/>
      <c r="L73" s="84"/>
      <c r="M73" s="84"/>
      <c r="N73" s="84"/>
      <c r="O73" s="66"/>
      <c r="P73" s="66"/>
      <c r="Q73" s="211">
        <f t="shared" si="22"/>
        <v>490000</v>
      </c>
    </row>
    <row r="74" spans="1:17" ht="36.75" customHeight="1">
      <c r="A74" s="43" t="s">
        <v>506</v>
      </c>
      <c r="B74" s="84"/>
      <c r="C74" s="152"/>
      <c r="D74" s="84"/>
      <c r="E74" s="84"/>
      <c r="F74" s="84"/>
      <c r="G74" s="66"/>
      <c r="H74" s="84"/>
      <c r="I74" s="84"/>
      <c r="J74" s="84"/>
      <c r="K74" s="84"/>
      <c r="L74" s="84">
        <v>189600</v>
      </c>
      <c r="M74" s="84"/>
      <c r="N74" s="84"/>
      <c r="O74" s="66"/>
      <c r="P74" s="66"/>
      <c r="Q74" s="211">
        <f t="shared" si="22"/>
        <v>189600</v>
      </c>
    </row>
    <row r="75" spans="1:17" ht="39.75" customHeight="1">
      <c r="A75" s="43" t="s">
        <v>507</v>
      </c>
      <c r="B75" s="84"/>
      <c r="C75" s="152"/>
      <c r="D75" s="84"/>
      <c r="E75" s="84"/>
      <c r="F75" s="84"/>
      <c r="G75" s="66"/>
      <c r="H75" s="84"/>
      <c r="I75" s="84"/>
      <c r="J75" s="84"/>
      <c r="K75" s="84"/>
      <c r="L75" s="84">
        <v>58800</v>
      </c>
      <c r="M75" s="84"/>
      <c r="N75" s="84"/>
      <c r="O75" s="66"/>
      <c r="P75" s="66"/>
      <c r="Q75" s="211">
        <f t="shared" si="22"/>
        <v>58800</v>
      </c>
    </row>
    <row r="76" spans="1:17" ht="42.75" customHeight="1">
      <c r="A76" s="43" t="s">
        <v>505</v>
      </c>
      <c r="B76" s="84"/>
      <c r="C76" s="152"/>
      <c r="D76" s="84"/>
      <c r="E76" s="84"/>
      <c r="F76" s="84"/>
      <c r="G76" s="66"/>
      <c r="H76" s="84"/>
      <c r="I76" s="84"/>
      <c r="J76" s="84"/>
      <c r="K76" s="84"/>
      <c r="L76" s="84">
        <v>60000</v>
      </c>
      <c r="M76" s="84"/>
      <c r="N76" s="84"/>
      <c r="O76" s="66"/>
      <c r="P76" s="66"/>
      <c r="Q76" s="211">
        <f t="shared" si="22"/>
        <v>60000</v>
      </c>
    </row>
    <row r="77" spans="1:17" ht="41.25" customHeight="1">
      <c r="A77" s="43" t="s">
        <v>508</v>
      </c>
      <c r="B77" s="84"/>
      <c r="C77" s="152"/>
      <c r="D77" s="84"/>
      <c r="E77" s="84" t="s">
        <v>210</v>
      </c>
      <c r="F77" s="84"/>
      <c r="G77" s="66"/>
      <c r="H77" s="84"/>
      <c r="I77" s="84"/>
      <c r="J77" s="84"/>
      <c r="K77" s="84">
        <v>20000</v>
      </c>
      <c r="L77" s="84"/>
      <c r="M77" s="84"/>
      <c r="N77" s="84"/>
      <c r="O77" s="66"/>
      <c r="P77" s="66"/>
      <c r="Q77" s="211">
        <f t="shared" si="22"/>
        <v>20000</v>
      </c>
    </row>
    <row r="78" spans="1:17" ht="45.75" customHeight="1">
      <c r="A78" s="43" t="s">
        <v>509</v>
      </c>
      <c r="B78" s="84"/>
      <c r="C78" s="152"/>
      <c r="D78" s="84"/>
      <c r="E78" s="84"/>
      <c r="F78" s="84"/>
      <c r="G78" s="66"/>
      <c r="H78" s="84"/>
      <c r="I78" s="84"/>
      <c r="J78" s="84"/>
      <c r="K78" s="84"/>
      <c r="L78" s="84">
        <v>756600</v>
      </c>
      <c r="M78" s="84"/>
      <c r="N78" s="84"/>
      <c r="O78" s="66"/>
      <c r="P78" s="66"/>
      <c r="Q78" s="211">
        <f t="shared" si="22"/>
        <v>756600</v>
      </c>
    </row>
    <row r="79" spans="1:17" ht="56.25" customHeight="1">
      <c r="A79" s="43" t="s">
        <v>510</v>
      </c>
      <c r="B79" s="148"/>
      <c r="C79" s="152"/>
      <c r="D79" s="84"/>
      <c r="E79" s="84"/>
      <c r="F79" s="84"/>
      <c r="G79" s="66"/>
      <c r="H79" s="84"/>
      <c r="I79" s="84"/>
      <c r="J79" s="84"/>
      <c r="K79" s="84">
        <v>18000</v>
      </c>
      <c r="L79" s="84"/>
      <c r="M79" s="84"/>
      <c r="N79" s="84"/>
      <c r="O79" s="66"/>
      <c r="P79" s="66"/>
      <c r="Q79" s="211">
        <f t="shared" si="22"/>
        <v>18000</v>
      </c>
    </row>
    <row r="80" spans="1:17" ht="27.75" customHeight="1">
      <c r="A80" s="205" t="s">
        <v>511</v>
      </c>
      <c r="B80" s="89"/>
      <c r="C80" s="153"/>
      <c r="D80" s="89"/>
      <c r="E80" s="89"/>
      <c r="F80" s="89"/>
      <c r="G80" s="126"/>
      <c r="H80" s="89"/>
      <c r="I80" s="89">
        <v>141000</v>
      </c>
      <c r="J80" s="89"/>
      <c r="K80" s="89"/>
      <c r="L80" s="89"/>
      <c r="M80" s="89"/>
      <c r="N80" s="89"/>
      <c r="O80" s="126"/>
      <c r="P80" s="126"/>
      <c r="Q80" s="212">
        <f t="shared" si="22"/>
        <v>141000</v>
      </c>
    </row>
    <row r="81" spans="1:17" ht="64.5" customHeight="1">
      <c r="A81" s="202" t="s">
        <v>512</v>
      </c>
      <c r="B81" s="84"/>
      <c r="C81" s="152"/>
      <c r="D81" s="84"/>
      <c r="E81" s="84"/>
      <c r="F81" s="84"/>
      <c r="G81" s="66"/>
      <c r="H81" s="84"/>
      <c r="I81" s="84"/>
      <c r="J81" s="84"/>
      <c r="K81" s="84"/>
      <c r="L81" s="84">
        <v>178000</v>
      </c>
      <c r="M81" s="84"/>
      <c r="N81" s="84"/>
      <c r="O81" s="66"/>
      <c r="P81" s="66"/>
      <c r="Q81" s="211">
        <f t="shared" si="22"/>
        <v>178000</v>
      </c>
    </row>
    <row r="82" spans="1:17" ht="43.5" customHeight="1">
      <c r="A82" s="203" t="s">
        <v>506</v>
      </c>
      <c r="B82" s="84"/>
      <c r="C82" s="152"/>
      <c r="D82" s="84"/>
      <c r="E82" s="84"/>
      <c r="F82" s="84"/>
      <c r="G82" s="66"/>
      <c r="H82" s="84"/>
      <c r="I82" s="84"/>
      <c r="J82" s="84"/>
      <c r="K82" s="84"/>
      <c r="L82" s="84">
        <v>189600</v>
      </c>
      <c r="M82" s="84"/>
      <c r="N82" s="84"/>
      <c r="O82" s="66"/>
      <c r="P82" s="66"/>
      <c r="Q82" s="211">
        <f t="shared" si="22"/>
        <v>189600</v>
      </c>
    </row>
    <row r="83" spans="1:17" ht="39" customHeight="1">
      <c r="A83" s="203" t="s">
        <v>507</v>
      </c>
      <c r="B83" s="84"/>
      <c r="C83" s="152"/>
      <c r="D83" s="84"/>
      <c r="E83" s="84"/>
      <c r="F83" s="84"/>
      <c r="G83" s="66"/>
      <c r="H83" s="84"/>
      <c r="I83" s="84"/>
      <c r="J83" s="84"/>
      <c r="K83" s="84"/>
      <c r="L83" s="84">
        <v>58800</v>
      </c>
      <c r="M83" s="84"/>
      <c r="N83" s="84"/>
      <c r="O83" s="66"/>
      <c r="P83" s="66"/>
      <c r="Q83" s="211">
        <f t="shared" si="22"/>
        <v>58800</v>
      </c>
    </row>
    <row r="84" spans="1:17" ht="65.25" customHeight="1">
      <c r="A84" s="203" t="s">
        <v>513</v>
      </c>
      <c r="B84" s="84"/>
      <c r="C84" s="152"/>
      <c r="D84" s="84"/>
      <c r="E84" s="84"/>
      <c r="F84" s="84"/>
      <c r="G84" s="66"/>
      <c r="H84" s="84"/>
      <c r="I84" s="84"/>
      <c r="J84" s="84"/>
      <c r="K84" s="84"/>
      <c r="L84" s="84">
        <v>26600</v>
      </c>
      <c r="M84" s="84"/>
      <c r="N84" s="84"/>
      <c r="O84" s="66"/>
      <c r="P84" s="66"/>
      <c r="Q84" s="211">
        <f t="shared" si="22"/>
        <v>26600</v>
      </c>
    </row>
    <row r="85" spans="1:17" ht="55.5" customHeight="1">
      <c r="A85" s="203" t="s">
        <v>514</v>
      </c>
      <c r="B85" s="84"/>
      <c r="C85" s="152"/>
      <c r="D85" s="84"/>
      <c r="E85" s="84"/>
      <c r="F85" s="84">
        <v>10000</v>
      </c>
      <c r="G85" s="66"/>
      <c r="H85" s="84"/>
      <c r="I85" s="84"/>
      <c r="J85" s="84"/>
      <c r="K85" s="84"/>
      <c r="L85" s="84"/>
      <c r="M85" s="84"/>
      <c r="N85" s="84"/>
      <c r="O85" s="66"/>
      <c r="P85" s="66"/>
      <c r="Q85" s="211">
        <f t="shared" si="22"/>
        <v>10000</v>
      </c>
    </row>
    <row r="86" spans="1:17" ht="42.75" customHeight="1">
      <c r="A86" s="203" t="s">
        <v>515</v>
      </c>
      <c r="B86" s="84"/>
      <c r="C86" s="152"/>
      <c r="D86" s="84"/>
      <c r="E86" s="84"/>
      <c r="F86" s="84"/>
      <c r="G86" s="66"/>
      <c r="H86" s="84"/>
      <c r="I86" s="84"/>
      <c r="J86" s="84"/>
      <c r="K86" s="84"/>
      <c r="L86" s="84"/>
      <c r="M86" s="84"/>
      <c r="N86" s="84">
        <v>23000</v>
      </c>
      <c r="O86" s="66"/>
      <c r="P86" s="66"/>
      <c r="Q86" s="211">
        <f t="shared" si="22"/>
        <v>23000</v>
      </c>
    </row>
    <row r="87" spans="1:17" ht="35.25" customHeight="1">
      <c r="A87" s="203" t="s">
        <v>516</v>
      </c>
      <c r="B87" s="84"/>
      <c r="C87" s="152"/>
      <c r="D87" s="84"/>
      <c r="E87" s="84"/>
      <c r="F87" s="84"/>
      <c r="G87" s="66"/>
      <c r="H87" s="84"/>
      <c r="I87" s="84"/>
      <c r="J87" s="84"/>
      <c r="K87" s="84">
        <v>21000</v>
      </c>
      <c r="L87" s="84"/>
      <c r="M87" s="84"/>
      <c r="N87" s="84"/>
      <c r="O87" s="66"/>
      <c r="P87" s="66"/>
      <c r="Q87" s="211">
        <f t="shared" si="22"/>
        <v>21000</v>
      </c>
    </row>
    <row r="88" spans="1:17" ht="20.25">
      <c r="A88" s="204"/>
      <c r="B88" s="89"/>
      <c r="C88" s="153"/>
      <c r="D88" s="89"/>
      <c r="E88" s="89"/>
      <c r="F88" s="89"/>
      <c r="G88" s="126"/>
      <c r="H88" s="89"/>
      <c r="I88" s="89"/>
      <c r="J88" s="89"/>
      <c r="K88" s="89"/>
      <c r="L88" s="89"/>
      <c r="M88" s="89"/>
      <c r="N88" s="89"/>
      <c r="O88" s="126"/>
      <c r="P88" s="126"/>
      <c r="Q88" s="211">
        <f t="shared" si="22"/>
        <v>0</v>
      </c>
    </row>
    <row r="89" spans="1:18" ht="20.25">
      <c r="A89" s="37" t="s">
        <v>102</v>
      </c>
      <c r="B89" s="65">
        <f>SUM(B90:B91)</f>
        <v>0</v>
      </c>
      <c r="C89" s="110">
        <f>SUM(C90:C97)</f>
        <v>0</v>
      </c>
      <c r="D89" s="110">
        <f>SUM(D90:D97)</f>
        <v>0</v>
      </c>
      <c r="E89" s="65">
        <f>SUM(E90:E97)</f>
        <v>0</v>
      </c>
      <c r="F89" s="65">
        <f>SUM(F90:F97)</f>
        <v>0</v>
      </c>
      <c r="G89" s="56">
        <f>SUM(B89:F89)</f>
        <v>0</v>
      </c>
      <c r="H89" s="65">
        <f>SUM(H90:H91)</f>
        <v>1164000</v>
      </c>
      <c r="I89" s="65">
        <f aca="true" t="shared" si="23" ref="I89:N89">SUM(I90:I97)</f>
        <v>0</v>
      </c>
      <c r="J89" s="65">
        <f t="shared" si="23"/>
        <v>0</v>
      </c>
      <c r="K89" s="65">
        <f t="shared" si="23"/>
        <v>0</v>
      </c>
      <c r="L89" s="65">
        <f t="shared" si="23"/>
        <v>0</v>
      </c>
      <c r="M89" s="65">
        <f t="shared" si="23"/>
        <v>0</v>
      </c>
      <c r="N89" s="65">
        <f t="shared" si="23"/>
        <v>0</v>
      </c>
      <c r="O89" s="56">
        <f>SUM(O90:O91)</f>
        <v>0</v>
      </c>
      <c r="P89" s="56">
        <f>SUM(P90:P91)</f>
        <v>6106180</v>
      </c>
      <c r="Q89" s="56">
        <f>SUM(Q90:Q91)</f>
        <v>7270180</v>
      </c>
      <c r="R89" s="62"/>
    </row>
    <row r="90" spans="1:17" ht="36">
      <c r="A90" s="34" t="s">
        <v>237</v>
      </c>
      <c r="B90" s="53">
        <v>0</v>
      </c>
      <c r="C90" s="109"/>
      <c r="D90" s="101"/>
      <c r="E90" s="17"/>
      <c r="F90" s="17"/>
      <c r="G90" s="54">
        <f>SUM(B90:F90)</f>
        <v>0</v>
      </c>
      <c r="H90" s="53">
        <v>1164000</v>
      </c>
      <c r="I90" s="17"/>
      <c r="J90" s="17"/>
      <c r="K90" s="17"/>
      <c r="L90" s="17"/>
      <c r="M90" s="17"/>
      <c r="N90" s="17"/>
      <c r="O90" s="71"/>
      <c r="P90" s="54">
        <v>4811000</v>
      </c>
      <c r="Q90" s="210">
        <f>SUM(G90:P90)</f>
        <v>5975000</v>
      </c>
    </row>
    <row r="91" spans="1:17" ht="20.25">
      <c r="A91" s="34" t="s">
        <v>263</v>
      </c>
      <c r="B91" s="53"/>
      <c r="C91" s="101"/>
      <c r="D91" s="17"/>
      <c r="E91" s="17"/>
      <c r="F91" s="17"/>
      <c r="G91" s="54"/>
      <c r="H91" s="53"/>
      <c r="I91" s="17"/>
      <c r="J91" s="17"/>
      <c r="K91" s="17"/>
      <c r="L91" s="17"/>
      <c r="M91" s="17"/>
      <c r="N91" s="17"/>
      <c r="O91" s="71"/>
      <c r="P91" s="54">
        <v>1295180</v>
      </c>
      <c r="Q91" s="212">
        <f>SUM(G91:P91)</f>
        <v>1295180</v>
      </c>
    </row>
    <row r="92" spans="1:17" ht="36">
      <c r="A92" s="37" t="s">
        <v>105</v>
      </c>
      <c r="B92" s="33">
        <v>0</v>
      </c>
      <c r="C92" s="111">
        <v>0</v>
      </c>
      <c r="D92" s="33">
        <v>0</v>
      </c>
      <c r="E92" s="33">
        <v>0</v>
      </c>
      <c r="F92" s="33"/>
      <c r="G92" s="30"/>
      <c r="H92" s="33"/>
      <c r="I92" s="33"/>
      <c r="J92" s="33"/>
      <c r="K92" s="33"/>
      <c r="L92" s="33"/>
      <c r="M92" s="33"/>
      <c r="N92" s="33"/>
      <c r="O92" s="30"/>
      <c r="P92" s="30"/>
      <c r="Q92" s="56"/>
    </row>
    <row r="93" ht="20.25">
      <c r="A93" s="36"/>
    </row>
    <row r="94" spans="1:13" ht="20.25">
      <c r="A94" s="36"/>
      <c r="G94" s="62"/>
      <c r="M94" s="62"/>
    </row>
    <row r="95" ht="20.25">
      <c r="A95" s="36"/>
    </row>
    <row r="96" ht="20.25">
      <c r="A96" s="36"/>
    </row>
    <row r="97" ht="20.25">
      <c r="A97" s="36"/>
    </row>
    <row r="98" ht="20.25">
      <c r="A98" s="36"/>
    </row>
    <row r="99" ht="20.25">
      <c r="A99" s="36"/>
    </row>
    <row r="100" ht="20.25">
      <c r="A100" s="36"/>
    </row>
    <row r="101" ht="20.25">
      <c r="A101" s="36"/>
    </row>
    <row r="102" ht="20.25">
      <c r="A102" s="36"/>
    </row>
    <row r="103" ht="20.25">
      <c r="A103" s="36"/>
    </row>
    <row r="104" ht="20.25">
      <c r="A104" s="36"/>
    </row>
    <row r="105" ht="20.25">
      <c r="A105" s="36"/>
    </row>
    <row r="106" ht="20.25">
      <c r="A106" s="36"/>
    </row>
    <row r="107" ht="20.25">
      <c r="A107" s="36"/>
    </row>
    <row r="108" ht="20.25">
      <c r="A108" s="36"/>
    </row>
    <row r="109" ht="20.25">
      <c r="A109" s="36"/>
    </row>
    <row r="110" ht="20.25">
      <c r="A110" s="36"/>
    </row>
    <row r="111" ht="20.25">
      <c r="A111" s="36"/>
    </row>
    <row r="112" ht="20.25">
      <c r="A112" s="36"/>
    </row>
    <row r="113" ht="20.25">
      <c r="A113" s="36"/>
    </row>
    <row r="114" ht="20.25">
      <c r="A114" s="36"/>
    </row>
    <row r="115" ht="20.25">
      <c r="A115" s="36"/>
    </row>
    <row r="116" ht="20.25">
      <c r="A116" s="36"/>
    </row>
    <row r="117" ht="20.25">
      <c r="A117" s="36"/>
    </row>
    <row r="118" ht="20.25">
      <c r="A118" s="36"/>
    </row>
    <row r="119" ht="20.25">
      <c r="A119" s="36"/>
    </row>
    <row r="120" ht="20.25">
      <c r="A120" s="36"/>
    </row>
    <row r="121" ht="20.25">
      <c r="A121" s="36"/>
    </row>
    <row r="122" ht="20.25">
      <c r="A122" s="36"/>
    </row>
    <row r="123" ht="20.25">
      <c r="A123" s="36"/>
    </row>
    <row r="124" ht="20.25">
      <c r="A124" s="36"/>
    </row>
    <row r="125" ht="20.25">
      <c r="A125" s="36"/>
    </row>
    <row r="126" ht="20.25">
      <c r="A126" s="36"/>
    </row>
    <row r="127" ht="20.25">
      <c r="A127" s="36"/>
    </row>
    <row r="128" ht="20.25">
      <c r="A128" s="36"/>
    </row>
    <row r="129" ht="20.25">
      <c r="A129" s="36"/>
    </row>
    <row r="130" ht="20.25">
      <c r="A130" s="36"/>
    </row>
    <row r="131" ht="20.25">
      <c r="A131" s="36"/>
    </row>
    <row r="132" ht="20.25">
      <c r="A132" s="36"/>
    </row>
    <row r="133" ht="20.25">
      <c r="A133" s="36"/>
    </row>
    <row r="134" ht="20.25">
      <c r="A134" s="36"/>
    </row>
    <row r="135" ht="20.25">
      <c r="A135" s="36"/>
    </row>
    <row r="136" ht="20.25">
      <c r="A136" s="36"/>
    </row>
    <row r="137" ht="20.25">
      <c r="A137" s="36"/>
    </row>
    <row r="138" ht="20.25">
      <c r="A138" s="36"/>
    </row>
    <row r="139" ht="20.25">
      <c r="A139" s="36"/>
    </row>
    <row r="140" ht="20.25">
      <c r="A140" s="36"/>
    </row>
    <row r="141" ht="20.25">
      <c r="A141" s="36"/>
    </row>
    <row r="142" ht="20.25">
      <c r="A142" s="36"/>
    </row>
    <row r="143" ht="20.25">
      <c r="A143" s="36"/>
    </row>
    <row r="144" ht="20.25">
      <c r="A144" s="36"/>
    </row>
    <row r="145" ht="20.25">
      <c r="A145" s="36"/>
    </row>
    <row r="146" ht="20.25">
      <c r="A146" s="36"/>
    </row>
    <row r="147" ht="20.25">
      <c r="A147" s="36"/>
    </row>
    <row r="148" ht="20.25">
      <c r="A148" s="36"/>
    </row>
    <row r="149" ht="20.25">
      <c r="A149" s="36"/>
    </row>
    <row r="150" ht="20.25">
      <c r="A150" s="36"/>
    </row>
    <row r="151" ht="20.25">
      <c r="A151" s="36"/>
    </row>
    <row r="152" ht="20.25">
      <c r="A152" s="36"/>
    </row>
  </sheetData>
  <sheetProtection/>
  <mergeCells count="7">
    <mergeCell ref="A1:Q1"/>
    <mergeCell ref="A5:A6"/>
    <mergeCell ref="B4:P4"/>
    <mergeCell ref="B5:G5"/>
    <mergeCell ref="H5:O5"/>
    <mergeCell ref="Q4:Q6"/>
    <mergeCell ref="A2:Q2"/>
  </mergeCells>
  <printOptions/>
  <pageMargins left="0.31496062992125984" right="0" top="0.984251968503937" bottom="0.3937007874015748" header="0.1968503937007874" footer="0.1968503937007874"/>
  <pageSetup firstPageNumber="24" useFirstPageNumber="1" horizontalDpi="300" verticalDpi="3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3:Q110"/>
  <sheetViews>
    <sheetView showGridLines="0" workbookViewId="0" topLeftCell="A34">
      <selection activeCell="A1" sqref="A1:IV16384"/>
    </sheetView>
  </sheetViews>
  <sheetFormatPr defaultColWidth="9.00390625" defaultRowHeight="24"/>
  <cols>
    <col min="1" max="1" width="3.125" style="277" customWidth="1"/>
    <col min="2" max="9" width="9.00390625" style="277" customWidth="1"/>
    <col min="10" max="10" width="2.625" style="277" customWidth="1"/>
    <col min="11" max="11" width="2.00390625" style="277" customWidth="1"/>
    <col min="12" max="16384" width="9.00390625" style="277" customWidth="1"/>
  </cols>
  <sheetData>
    <row r="3" spans="1:17" ht="33">
      <c r="A3" s="773" t="s">
        <v>612</v>
      </c>
      <c r="B3" s="773"/>
      <c r="C3" s="773"/>
      <c r="D3" s="773"/>
      <c r="E3" s="773"/>
      <c r="F3" s="773"/>
      <c r="G3" s="773"/>
      <c r="H3" s="773"/>
      <c r="I3" s="773"/>
      <c r="J3" s="773"/>
      <c r="K3" s="773"/>
      <c r="L3" s="500"/>
      <c r="M3" s="500"/>
      <c r="N3" s="500"/>
      <c r="O3" s="500"/>
      <c r="P3" s="500"/>
      <c r="Q3" s="500"/>
    </row>
    <row r="4" spans="1:17" ht="33">
      <c r="A4" s="501"/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</row>
    <row r="5" spans="1:17" ht="33">
      <c r="A5" s="501"/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</row>
    <row r="6" spans="1:17" ht="33">
      <c r="A6" s="501"/>
      <c r="B6" s="501"/>
      <c r="C6" s="501"/>
      <c r="D6" s="501"/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1"/>
      <c r="P6" s="501"/>
      <c r="Q6" s="501"/>
    </row>
    <row r="7" spans="1:17" ht="33">
      <c r="A7" s="501"/>
      <c r="B7" s="501"/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1"/>
      <c r="Q7" s="501"/>
    </row>
    <row r="8" spans="1:17" ht="33">
      <c r="A8" s="501"/>
      <c r="B8" s="501"/>
      <c r="C8" s="501"/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</row>
    <row r="9" spans="1:17" ht="33">
      <c r="A9" s="501"/>
      <c r="B9" s="501"/>
      <c r="C9" s="501"/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1"/>
      <c r="O9" s="501"/>
      <c r="P9" s="501"/>
      <c r="Q9" s="501"/>
    </row>
    <row r="10" spans="1:17" ht="33">
      <c r="A10" s="501"/>
      <c r="B10" s="501"/>
      <c r="C10" s="501"/>
      <c r="D10" s="501"/>
      <c r="E10" s="501"/>
      <c r="F10" s="501"/>
      <c r="G10" s="501"/>
      <c r="H10" s="501"/>
      <c r="I10" s="501"/>
      <c r="J10" s="501"/>
      <c r="K10" s="501"/>
      <c r="L10" s="501"/>
      <c r="M10" s="501"/>
      <c r="N10" s="501"/>
      <c r="O10" s="501"/>
      <c r="P10" s="501"/>
      <c r="Q10" s="501"/>
    </row>
    <row r="11" spans="1:17" ht="33">
      <c r="A11" s="501"/>
      <c r="B11" s="501"/>
      <c r="C11" s="501"/>
      <c r="D11" s="501"/>
      <c r="E11" s="501"/>
      <c r="F11" s="501"/>
      <c r="G11" s="501"/>
      <c r="H11" s="501"/>
      <c r="I11" s="501"/>
      <c r="J11" s="501"/>
      <c r="K11" s="501"/>
      <c r="L11" s="501"/>
      <c r="M11" s="501"/>
      <c r="N11" s="501"/>
      <c r="O11" s="501"/>
      <c r="P11" s="501"/>
      <c r="Q11" s="501"/>
    </row>
    <row r="12" spans="1:17" ht="33">
      <c r="A12" s="501"/>
      <c r="B12" s="501"/>
      <c r="C12" s="501"/>
      <c r="D12" s="501"/>
      <c r="E12" s="501"/>
      <c r="F12" s="501"/>
      <c r="G12" s="501"/>
      <c r="H12" s="501"/>
      <c r="I12" s="501"/>
      <c r="J12" s="501"/>
      <c r="K12" s="501"/>
      <c r="L12" s="501"/>
      <c r="M12" s="501"/>
      <c r="N12" s="501"/>
      <c r="O12" s="501"/>
      <c r="P12" s="501"/>
      <c r="Q12" s="501"/>
    </row>
    <row r="13" spans="1:17" ht="33">
      <c r="A13" s="501"/>
      <c r="B13" s="501"/>
      <c r="C13" s="501"/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501"/>
    </row>
    <row r="14" spans="1:17" ht="33">
      <c r="A14" s="501"/>
      <c r="B14" s="501"/>
      <c r="C14" s="501"/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1"/>
      <c r="P14" s="501"/>
      <c r="Q14" s="501"/>
    </row>
    <row r="15" spans="1:17" ht="33">
      <c r="A15" s="501"/>
      <c r="B15" s="501"/>
      <c r="C15" s="501"/>
      <c r="D15" s="501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1"/>
      <c r="P15" s="501"/>
      <c r="Q15" s="501"/>
    </row>
    <row r="16" spans="1:17" ht="33">
      <c r="A16" s="501"/>
      <c r="B16" s="501"/>
      <c r="C16" s="501"/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1"/>
    </row>
    <row r="17" spans="1:17" ht="33">
      <c r="A17" s="501"/>
      <c r="B17" s="501"/>
      <c r="C17" s="501"/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</row>
    <row r="18" spans="1:17" ht="33">
      <c r="A18" s="501"/>
      <c r="B18" s="501"/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</row>
    <row r="19" spans="1:17" ht="33">
      <c r="A19" s="501"/>
      <c r="B19" s="501"/>
      <c r="C19" s="501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</row>
    <row r="20" spans="1:17" ht="33">
      <c r="A20" s="501"/>
      <c r="B20" s="501"/>
      <c r="C20" s="501"/>
      <c r="D20" s="501"/>
      <c r="E20" s="501"/>
      <c r="F20" s="501"/>
      <c r="G20" s="501"/>
      <c r="H20" s="501"/>
      <c r="I20" s="501"/>
      <c r="J20" s="501"/>
      <c r="K20" s="501"/>
      <c r="L20" s="501"/>
      <c r="M20" s="501"/>
      <c r="N20" s="501"/>
      <c r="O20" s="501"/>
      <c r="P20" s="501"/>
      <c r="Q20" s="501"/>
    </row>
    <row r="21" spans="1:17" ht="33">
      <c r="A21" s="501"/>
      <c r="B21" s="501"/>
      <c r="C21" s="501"/>
      <c r="D21" s="501"/>
      <c r="E21" s="501"/>
      <c r="F21" s="501"/>
      <c r="G21" s="501"/>
      <c r="H21" s="501"/>
      <c r="I21" s="501"/>
      <c r="J21" s="501"/>
      <c r="K21" s="501"/>
      <c r="L21" s="501"/>
      <c r="M21" s="501"/>
      <c r="N21" s="501"/>
      <c r="O21" s="501"/>
      <c r="P21" s="501"/>
      <c r="Q21" s="501"/>
    </row>
    <row r="22" spans="1:17" ht="33">
      <c r="A22" s="501"/>
      <c r="B22" s="501"/>
      <c r="C22" s="501"/>
      <c r="D22" s="501"/>
      <c r="E22" s="501"/>
      <c r="F22" s="501"/>
      <c r="G22" s="501"/>
      <c r="H22" s="501"/>
      <c r="I22" s="501"/>
      <c r="J22" s="501"/>
      <c r="K22" s="501"/>
      <c r="L22" s="501"/>
      <c r="M22" s="501"/>
      <c r="N22" s="501"/>
      <c r="O22" s="501"/>
      <c r="P22" s="501"/>
      <c r="Q22" s="501"/>
    </row>
    <row r="23" spans="1:17" ht="33">
      <c r="A23" s="501"/>
      <c r="B23" s="501"/>
      <c r="C23" s="501"/>
      <c r="D23" s="501"/>
      <c r="E23" s="501"/>
      <c r="F23" s="501"/>
      <c r="G23" s="501"/>
      <c r="H23" s="501"/>
      <c r="I23" s="501"/>
      <c r="J23" s="501"/>
      <c r="K23" s="501"/>
      <c r="L23" s="501"/>
      <c r="M23" s="501"/>
      <c r="N23" s="501"/>
      <c r="O23" s="501"/>
      <c r="P23" s="501"/>
      <c r="Q23" s="501"/>
    </row>
    <row r="24" spans="1:17" ht="33">
      <c r="A24" s="501"/>
      <c r="B24" s="501"/>
      <c r="C24" s="501"/>
      <c r="D24" s="501"/>
      <c r="E24" s="501"/>
      <c r="F24" s="501"/>
      <c r="G24" s="501"/>
      <c r="H24" s="501"/>
      <c r="I24" s="501"/>
      <c r="J24" s="501"/>
      <c r="K24" s="501"/>
      <c r="L24" s="501"/>
      <c r="M24" s="501"/>
      <c r="N24" s="501"/>
      <c r="O24" s="501"/>
      <c r="P24" s="501"/>
      <c r="Q24" s="501"/>
    </row>
    <row r="25" spans="1:17" ht="33">
      <c r="A25" s="501"/>
      <c r="B25" s="501"/>
      <c r="C25" s="501"/>
      <c r="D25" s="501"/>
      <c r="E25" s="501"/>
      <c r="F25" s="501"/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501"/>
    </row>
    <row r="26" spans="1:17" ht="33">
      <c r="A26" s="501"/>
      <c r="B26" s="501"/>
      <c r="C26" s="501"/>
      <c r="D26" s="501"/>
      <c r="E26" s="501"/>
      <c r="F26" s="501"/>
      <c r="G26" s="501"/>
      <c r="H26" s="501"/>
      <c r="I26" s="501"/>
      <c r="J26" s="501"/>
      <c r="K26" s="501"/>
      <c r="L26" s="501"/>
      <c r="M26" s="501"/>
      <c r="N26" s="501"/>
      <c r="O26" s="501"/>
      <c r="P26" s="501"/>
      <c r="Q26" s="501"/>
    </row>
    <row r="27" spans="1:9" ht="24">
      <c r="A27" s="772" t="s">
        <v>106</v>
      </c>
      <c r="B27" s="772"/>
      <c r="C27" s="772"/>
      <c r="D27" s="772"/>
      <c r="E27" s="772"/>
      <c r="F27" s="772"/>
      <c r="G27" s="772"/>
      <c r="H27" s="772"/>
      <c r="I27" s="772"/>
    </row>
    <row r="28" spans="1:9" ht="24">
      <c r="A28" s="502">
        <v>1</v>
      </c>
      <c r="B28" s="503" t="s">
        <v>107</v>
      </c>
      <c r="C28" s="278"/>
      <c r="D28" s="278"/>
      <c r="E28" s="502" t="s">
        <v>108</v>
      </c>
      <c r="F28" s="278"/>
      <c r="G28" s="278"/>
      <c r="H28" s="278"/>
      <c r="I28" s="278"/>
    </row>
    <row r="29" spans="1:9" ht="24" customHeight="1">
      <c r="A29" s="277">
        <v>2</v>
      </c>
      <c r="B29" s="504" t="s">
        <v>109</v>
      </c>
      <c r="C29" s="504"/>
      <c r="D29" s="436"/>
      <c r="E29" s="498" t="s">
        <v>110</v>
      </c>
      <c r="F29" s="436"/>
      <c r="G29" s="436"/>
      <c r="H29" s="436"/>
      <c r="I29" s="436"/>
    </row>
    <row r="30" spans="2:9" ht="24">
      <c r="B30" s="497"/>
      <c r="C30" s="497"/>
      <c r="D30" s="497"/>
      <c r="E30" s="489" t="s">
        <v>111</v>
      </c>
      <c r="F30" s="497"/>
      <c r="G30" s="497"/>
      <c r="H30" s="497"/>
      <c r="I30" s="497"/>
    </row>
    <row r="31" spans="2:9" s="266" customFormat="1" ht="24">
      <c r="B31" s="505"/>
      <c r="C31" s="498"/>
      <c r="D31" s="498"/>
      <c r="E31" s="498" t="s">
        <v>112</v>
      </c>
      <c r="F31" s="498"/>
      <c r="G31" s="498"/>
      <c r="H31" s="498"/>
      <c r="I31" s="492"/>
    </row>
    <row r="32" spans="1:9" s="266" customFormat="1" ht="24">
      <c r="A32" s="277">
        <v>3</v>
      </c>
      <c r="B32" s="505" t="s">
        <v>113</v>
      </c>
      <c r="C32" s="498"/>
      <c r="D32" s="498"/>
      <c r="E32" s="498"/>
      <c r="F32" s="498"/>
      <c r="G32" s="498"/>
      <c r="H32" s="498"/>
      <c r="I32" s="492"/>
    </row>
    <row r="33" spans="1:9" s="266" customFormat="1" ht="24">
      <c r="A33" s="277"/>
      <c r="B33" s="378"/>
      <c r="C33" s="498" t="s">
        <v>114</v>
      </c>
      <c r="E33" s="498"/>
      <c r="F33" s="498"/>
      <c r="G33" s="498"/>
      <c r="H33" s="498"/>
      <c r="I33" s="492"/>
    </row>
    <row r="34" spans="1:9" s="266" customFormat="1" ht="24">
      <c r="A34" s="277">
        <v>4</v>
      </c>
      <c r="B34" s="505" t="s">
        <v>115</v>
      </c>
      <c r="C34" s="498"/>
      <c r="D34" s="498"/>
      <c r="E34" s="498"/>
      <c r="F34" s="498"/>
      <c r="G34" s="498"/>
      <c r="H34" s="498"/>
      <c r="I34" s="492"/>
    </row>
    <row r="35" spans="2:9" s="266" customFormat="1" ht="24">
      <c r="B35" s="378"/>
      <c r="C35" s="498" t="s">
        <v>116</v>
      </c>
      <c r="D35" s="498"/>
      <c r="E35" s="498"/>
      <c r="F35" s="498"/>
      <c r="G35" s="498"/>
      <c r="H35" s="498"/>
      <c r="I35" s="506"/>
    </row>
    <row r="36" spans="2:9" s="266" customFormat="1" ht="24">
      <c r="B36" s="378" t="s">
        <v>117</v>
      </c>
      <c r="C36" s="498"/>
      <c r="D36" s="498"/>
      <c r="E36" s="498"/>
      <c r="F36" s="498"/>
      <c r="G36" s="498"/>
      <c r="H36" s="498"/>
      <c r="I36" s="492"/>
    </row>
    <row r="37" spans="1:9" s="266" customFormat="1" ht="24">
      <c r="A37" s="277">
        <v>5</v>
      </c>
      <c r="B37" s="505" t="s">
        <v>118</v>
      </c>
      <c r="C37" s="498"/>
      <c r="D37" s="498"/>
      <c r="E37" s="498"/>
      <c r="F37" s="498"/>
      <c r="G37" s="498"/>
      <c r="H37" s="498"/>
      <c r="I37" s="506"/>
    </row>
    <row r="38" spans="2:9" s="266" customFormat="1" ht="24">
      <c r="B38" s="378">
        <v>5.1</v>
      </c>
      <c r="C38" s="498" t="s">
        <v>119</v>
      </c>
      <c r="D38" s="498"/>
      <c r="E38" s="498"/>
      <c r="F38" s="498"/>
      <c r="G38" s="498"/>
      <c r="H38" s="498"/>
      <c r="I38" s="492"/>
    </row>
    <row r="39" spans="2:9" s="266" customFormat="1" ht="24">
      <c r="B39" s="378">
        <v>5.2</v>
      </c>
      <c r="C39" s="498" t="s">
        <v>119</v>
      </c>
      <c r="D39" s="498"/>
      <c r="E39" s="498"/>
      <c r="F39" s="498"/>
      <c r="G39" s="498"/>
      <c r="H39" s="498"/>
      <c r="I39" s="492"/>
    </row>
    <row r="40" spans="1:9" s="266" customFormat="1" ht="24">
      <c r="A40" s="277">
        <v>6</v>
      </c>
      <c r="B40" s="502" t="s">
        <v>120</v>
      </c>
      <c r="C40" s="498"/>
      <c r="D40" s="498"/>
      <c r="E40" s="498"/>
      <c r="F40" s="498"/>
      <c r="G40" s="498"/>
      <c r="H40" s="498"/>
      <c r="I40" s="492"/>
    </row>
    <row r="41" spans="2:16" s="266" customFormat="1" ht="24">
      <c r="B41" s="499">
        <v>6.1</v>
      </c>
      <c r="C41" s="436" t="s">
        <v>121</v>
      </c>
      <c r="D41" s="498"/>
      <c r="E41" s="498"/>
      <c r="F41" s="498"/>
      <c r="G41" s="498"/>
      <c r="H41" s="498"/>
      <c r="I41" s="492"/>
      <c r="P41" s="266" t="s">
        <v>210</v>
      </c>
    </row>
    <row r="42" spans="2:9" s="266" customFormat="1" ht="24">
      <c r="B42" s="499"/>
      <c r="C42" s="498" t="s">
        <v>122</v>
      </c>
      <c r="D42" s="498"/>
      <c r="E42" s="498"/>
      <c r="F42" s="498"/>
      <c r="G42" s="498"/>
      <c r="H42" s="498"/>
      <c r="I42" s="492"/>
    </row>
    <row r="43" spans="2:9" s="266" customFormat="1" ht="24">
      <c r="B43" s="499"/>
      <c r="C43" s="498" t="s">
        <v>123</v>
      </c>
      <c r="D43" s="498"/>
      <c r="E43" s="498"/>
      <c r="F43" s="498"/>
      <c r="G43" s="498"/>
      <c r="H43" s="498"/>
      <c r="I43" s="492"/>
    </row>
    <row r="44" spans="2:9" s="266" customFormat="1" ht="24">
      <c r="B44" s="378">
        <v>6.2</v>
      </c>
      <c r="C44" s="436" t="s">
        <v>124</v>
      </c>
      <c r="D44" s="498"/>
      <c r="E44" s="498"/>
      <c r="F44" s="498"/>
      <c r="G44" s="498"/>
      <c r="H44" s="498"/>
      <c r="I44" s="492"/>
    </row>
    <row r="45" spans="2:9" s="266" customFormat="1" ht="24">
      <c r="B45" s="498"/>
      <c r="C45" s="498" t="s">
        <v>125</v>
      </c>
      <c r="D45" s="498"/>
      <c r="E45" s="498"/>
      <c r="F45" s="498"/>
      <c r="G45" s="498"/>
      <c r="H45" s="498"/>
      <c r="I45" s="492"/>
    </row>
    <row r="46" spans="2:9" s="266" customFormat="1" ht="24">
      <c r="B46" s="505"/>
      <c r="C46" s="498" t="s">
        <v>126</v>
      </c>
      <c r="D46" s="498"/>
      <c r="E46" s="498"/>
      <c r="F46" s="498"/>
      <c r="G46" s="498"/>
      <c r="H46" s="498"/>
      <c r="I46" s="492"/>
    </row>
    <row r="47" spans="1:9" s="266" customFormat="1" ht="24">
      <c r="A47" s="277">
        <v>7</v>
      </c>
      <c r="B47" s="502" t="s">
        <v>127</v>
      </c>
      <c r="C47" s="498"/>
      <c r="D47" s="498"/>
      <c r="E47" s="498"/>
      <c r="F47" s="498"/>
      <c r="G47" s="498"/>
      <c r="H47" s="498"/>
      <c r="I47" s="492"/>
    </row>
    <row r="48" spans="2:9" s="266" customFormat="1" ht="24">
      <c r="B48" s="378">
        <v>7.1</v>
      </c>
      <c r="C48" s="498" t="s">
        <v>12</v>
      </c>
      <c r="D48" s="498"/>
      <c r="E48" s="498"/>
      <c r="F48" s="498"/>
      <c r="G48" s="498"/>
      <c r="H48" s="498"/>
      <c r="I48" s="492"/>
    </row>
    <row r="49" spans="2:9" s="266" customFormat="1" ht="24">
      <c r="B49" s="378">
        <v>7.2</v>
      </c>
      <c r="C49" s="498" t="s">
        <v>12</v>
      </c>
      <c r="D49" s="498"/>
      <c r="E49" s="498"/>
      <c r="F49" s="498"/>
      <c r="G49" s="498"/>
      <c r="H49" s="498"/>
      <c r="I49" s="492"/>
    </row>
    <row r="50" spans="1:9" s="266" customFormat="1" ht="24">
      <c r="A50" s="277">
        <v>8</v>
      </c>
      <c r="B50" s="505" t="s">
        <v>128</v>
      </c>
      <c r="C50" s="498"/>
      <c r="D50" s="498"/>
      <c r="E50" s="498"/>
      <c r="F50" s="498"/>
      <c r="G50" s="498"/>
      <c r="H50" s="498"/>
      <c r="I50" s="492"/>
    </row>
    <row r="51" spans="2:9" s="266" customFormat="1" ht="24">
      <c r="B51" s="436" t="s">
        <v>1117</v>
      </c>
      <c r="C51" s="498"/>
      <c r="D51" s="498"/>
      <c r="E51" s="498"/>
      <c r="F51" s="498"/>
      <c r="G51" s="498"/>
      <c r="H51" s="498"/>
      <c r="I51" s="492"/>
    </row>
    <row r="52" spans="2:9" s="266" customFormat="1" ht="24">
      <c r="B52" s="378"/>
      <c r="C52" s="498" t="s">
        <v>129</v>
      </c>
      <c r="D52" s="498"/>
      <c r="E52" s="498" t="s">
        <v>42</v>
      </c>
      <c r="F52" s="498"/>
      <c r="G52" s="498" t="s">
        <v>130</v>
      </c>
      <c r="H52" s="498"/>
      <c r="I52" s="492"/>
    </row>
    <row r="53" spans="2:9" s="266" customFormat="1" ht="24">
      <c r="B53" s="378">
        <v>8.1</v>
      </c>
      <c r="C53" s="498" t="s">
        <v>9</v>
      </c>
      <c r="D53" s="498"/>
      <c r="E53" s="498"/>
      <c r="F53" s="498"/>
      <c r="G53" s="498"/>
      <c r="H53" s="498"/>
      <c r="I53" s="492"/>
    </row>
    <row r="54" spans="2:9" s="266" customFormat="1" ht="24">
      <c r="B54" s="378">
        <v>8.2</v>
      </c>
      <c r="C54" s="498" t="s">
        <v>9</v>
      </c>
      <c r="D54" s="498"/>
      <c r="E54" s="498"/>
      <c r="F54" s="498"/>
      <c r="G54" s="498"/>
      <c r="H54" s="498"/>
      <c r="I54" s="492"/>
    </row>
    <row r="55" spans="1:9" s="266" customFormat="1" ht="24">
      <c r="A55" s="277">
        <v>9</v>
      </c>
      <c r="B55" s="505" t="s">
        <v>131</v>
      </c>
      <c r="C55" s="498"/>
      <c r="D55" s="498"/>
      <c r="E55" s="498"/>
      <c r="F55" s="498"/>
      <c r="G55" s="498"/>
      <c r="H55" s="498"/>
      <c r="I55" s="492"/>
    </row>
    <row r="56" spans="2:9" s="266" customFormat="1" ht="24">
      <c r="B56" s="378">
        <v>9.1</v>
      </c>
      <c r="C56" s="498" t="s">
        <v>9</v>
      </c>
      <c r="D56" s="498"/>
      <c r="E56" s="498"/>
      <c r="F56" s="498"/>
      <c r="G56" s="498"/>
      <c r="H56" s="498"/>
      <c r="I56" s="492"/>
    </row>
    <row r="57" spans="2:9" s="266" customFormat="1" ht="24">
      <c r="B57" s="378">
        <v>9.2</v>
      </c>
      <c r="C57" s="498" t="s">
        <v>9</v>
      </c>
      <c r="D57" s="498"/>
      <c r="E57" s="498"/>
      <c r="F57" s="498"/>
      <c r="G57" s="498"/>
      <c r="H57" s="498"/>
      <c r="I57" s="492"/>
    </row>
    <row r="58" spans="1:9" s="266" customFormat="1" ht="24">
      <c r="A58" s="277">
        <v>10</v>
      </c>
      <c r="B58" s="436" t="s">
        <v>132</v>
      </c>
      <c r="C58" s="498"/>
      <c r="D58" s="498"/>
      <c r="E58" s="498"/>
      <c r="F58" s="498"/>
      <c r="G58" s="498"/>
      <c r="H58" s="498"/>
      <c r="I58" s="492"/>
    </row>
    <row r="59" spans="2:9" s="266" customFormat="1" ht="24">
      <c r="B59" s="498">
        <v>10.1</v>
      </c>
      <c r="C59" s="498" t="s">
        <v>116</v>
      </c>
      <c r="D59" s="498"/>
      <c r="E59" s="498"/>
      <c r="F59" s="498"/>
      <c r="G59" s="498"/>
      <c r="H59" s="498"/>
      <c r="I59" s="492"/>
    </row>
    <row r="60" spans="2:9" s="266" customFormat="1" ht="24">
      <c r="B60" s="498">
        <v>10.2</v>
      </c>
      <c r="C60" s="498" t="s">
        <v>116</v>
      </c>
      <c r="D60" s="498"/>
      <c r="E60" s="498"/>
      <c r="F60" s="498"/>
      <c r="G60" s="498"/>
      <c r="H60" s="498"/>
      <c r="I60" s="492"/>
    </row>
    <row r="61" spans="2:9" s="266" customFormat="1" ht="24">
      <c r="B61" s="499"/>
      <c r="C61" s="499"/>
      <c r="D61" s="499"/>
      <c r="E61" s="499"/>
      <c r="F61" s="499"/>
      <c r="G61" s="499"/>
      <c r="H61" s="499"/>
      <c r="I61" s="499"/>
    </row>
    <row r="62" spans="2:9" s="266" customFormat="1" ht="24">
      <c r="B62" s="499"/>
      <c r="C62" s="499"/>
      <c r="D62" s="499"/>
      <c r="E62" s="499"/>
      <c r="F62" s="499"/>
      <c r="G62" s="499"/>
      <c r="H62" s="499"/>
      <c r="I62" s="499"/>
    </row>
    <row r="63" spans="2:9" s="266" customFormat="1" ht="24">
      <c r="B63" s="499"/>
      <c r="C63" s="499"/>
      <c r="D63" s="499"/>
      <c r="E63" s="499"/>
      <c r="F63" s="499"/>
      <c r="G63" s="499"/>
      <c r="H63" s="499"/>
      <c r="I63" s="499"/>
    </row>
    <row r="64" spans="2:9" s="266" customFormat="1" ht="24">
      <c r="B64" s="499"/>
      <c r="C64" s="499"/>
      <c r="D64" s="499"/>
      <c r="E64" s="499"/>
      <c r="F64" s="499"/>
      <c r="G64" s="499"/>
      <c r="H64" s="499"/>
      <c r="I64" s="499"/>
    </row>
    <row r="65" spans="2:9" s="266" customFormat="1" ht="24">
      <c r="B65" s="499"/>
      <c r="C65" s="499"/>
      <c r="D65" s="499"/>
      <c r="E65" s="499"/>
      <c r="F65" s="499"/>
      <c r="G65" s="499"/>
      <c r="H65" s="499"/>
      <c r="I65" s="499"/>
    </row>
    <row r="66" spans="2:9" s="266" customFormat="1" ht="24">
      <c r="B66" s="499"/>
      <c r="C66" s="499"/>
      <c r="D66" s="499"/>
      <c r="E66" s="499"/>
      <c r="F66" s="499"/>
      <c r="G66" s="499"/>
      <c r="H66" s="499"/>
      <c r="I66" s="499"/>
    </row>
    <row r="67" spans="2:9" s="266" customFormat="1" ht="24">
      <c r="B67" s="499"/>
      <c r="C67" s="499"/>
      <c r="D67" s="499"/>
      <c r="E67" s="499"/>
      <c r="F67" s="499"/>
      <c r="G67" s="499"/>
      <c r="H67" s="499"/>
      <c r="I67" s="499"/>
    </row>
    <row r="68" spans="2:9" s="266" customFormat="1" ht="24">
      <c r="B68" s="499"/>
      <c r="C68" s="499"/>
      <c r="D68" s="499"/>
      <c r="E68" s="499"/>
      <c r="F68" s="499"/>
      <c r="G68" s="499"/>
      <c r="H68" s="499"/>
      <c r="I68" s="499"/>
    </row>
    <row r="69" spans="2:9" s="266" customFormat="1" ht="24">
      <c r="B69" s="499"/>
      <c r="C69" s="499"/>
      <c r="D69" s="499"/>
      <c r="E69" s="499"/>
      <c r="F69" s="499"/>
      <c r="G69" s="499"/>
      <c r="H69" s="499"/>
      <c r="I69" s="499"/>
    </row>
    <row r="70" spans="2:9" s="266" customFormat="1" ht="24">
      <c r="B70" s="499"/>
      <c r="C70" s="499"/>
      <c r="D70" s="499"/>
      <c r="E70" s="499"/>
      <c r="F70" s="499"/>
      <c r="G70" s="499"/>
      <c r="H70" s="499"/>
      <c r="I70" s="499"/>
    </row>
    <row r="71" spans="2:9" s="266" customFormat="1" ht="24">
      <c r="B71" s="499"/>
      <c r="C71" s="499"/>
      <c r="D71" s="499"/>
      <c r="E71" s="499"/>
      <c r="F71" s="499"/>
      <c r="G71" s="499"/>
      <c r="H71" s="499"/>
      <c r="I71" s="499"/>
    </row>
    <row r="72" spans="2:9" s="266" customFormat="1" ht="24">
      <c r="B72" s="499"/>
      <c r="C72" s="499"/>
      <c r="D72" s="499"/>
      <c r="E72" s="499"/>
      <c r="F72" s="499"/>
      <c r="G72" s="499"/>
      <c r="H72" s="499"/>
      <c r="I72" s="499"/>
    </row>
    <row r="73" spans="2:9" s="266" customFormat="1" ht="24">
      <c r="B73" s="499"/>
      <c r="C73" s="499"/>
      <c r="D73" s="499"/>
      <c r="E73" s="499"/>
      <c r="F73" s="499"/>
      <c r="G73" s="499"/>
      <c r="H73" s="499"/>
      <c r="I73" s="499"/>
    </row>
    <row r="74" spans="2:9" s="266" customFormat="1" ht="24">
      <c r="B74" s="499"/>
      <c r="C74" s="499"/>
      <c r="D74" s="499"/>
      <c r="E74" s="499"/>
      <c r="F74" s="499"/>
      <c r="G74" s="499"/>
      <c r="H74" s="499"/>
      <c r="I74" s="499"/>
    </row>
    <row r="75" spans="2:9" s="266" customFormat="1" ht="24">
      <c r="B75" s="499"/>
      <c r="C75" s="499"/>
      <c r="D75" s="499"/>
      <c r="E75" s="499"/>
      <c r="F75" s="499"/>
      <c r="G75" s="499"/>
      <c r="H75" s="499"/>
      <c r="I75" s="499"/>
    </row>
    <row r="76" spans="2:9" s="266" customFormat="1" ht="24">
      <c r="B76" s="499"/>
      <c r="C76" s="499"/>
      <c r="D76" s="499"/>
      <c r="E76" s="499"/>
      <c r="F76" s="499"/>
      <c r="G76" s="499"/>
      <c r="H76" s="499"/>
      <c r="I76" s="499"/>
    </row>
    <row r="77" spans="2:9" s="266" customFormat="1" ht="24">
      <c r="B77" s="499"/>
      <c r="C77" s="499"/>
      <c r="D77" s="499"/>
      <c r="E77" s="499"/>
      <c r="F77" s="499"/>
      <c r="G77" s="499"/>
      <c r="H77" s="499"/>
      <c r="I77" s="499"/>
    </row>
    <row r="78" spans="2:9" s="266" customFormat="1" ht="24">
      <c r="B78" s="499"/>
      <c r="C78" s="499"/>
      <c r="D78" s="499"/>
      <c r="E78" s="499"/>
      <c r="F78" s="499"/>
      <c r="G78" s="499"/>
      <c r="H78" s="499"/>
      <c r="I78" s="499"/>
    </row>
    <row r="79" spans="2:9" s="266" customFormat="1" ht="24">
      <c r="B79" s="499"/>
      <c r="C79" s="499"/>
      <c r="D79" s="499"/>
      <c r="E79" s="499"/>
      <c r="F79" s="499"/>
      <c r="G79" s="499"/>
      <c r="H79" s="499"/>
      <c r="I79" s="499"/>
    </row>
    <row r="80" spans="2:9" s="266" customFormat="1" ht="24">
      <c r="B80" s="499"/>
      <c r="C80" s="499"/>
      <c r="D80" s="499"/>
      <c r="E80" s="499"/>
      <c r="F80" s="499"/>
      <c r="G80" s="499"/>
      <c r="H80" s="499"/>
      <c r="I80" s="499"/>
    </row>
    <row r="81" spans="2:9" s="266" customFormat="1" ht="24">
      <c r="B81" s="499"/>
      <c r="C81" s="499"/>
      <c r="D81" s="499"/>
      <c r="E81" s="499"/>
      <c r="F81" s="499"/>
      <c r="G81" s="499"/>
      <c r="H81" s="499"/>
      <c r="I81" s="499"/>
    </row>
    <row r="82" spans="2:9" s="266" customFormat="1" ht="24">
      <c r="B82" s="499"/>
      <c r="C82" s="499"/>
      <c r="D82" s="499"/>
      <c r="E82" s="499"/>
      <c r="F82" s="499"/>
      <c r="G82" s="499"/>
      <c r="H82" s="499"/>
      <c r="I82" s="499"/>
    </row>
    <row r="83" spans="2:9" s="266" customFormat="1" ht="24">
      <c r="B83" s="499"/>
      <c r="C83" s="499"/>
      <c r="D83" s="499"/>
      <c r="E83" s="499"/>
      <c r="F83" s="499"/>
      <c r="G83" s="499"/>
      <c r="H83" s="499"/>
      <c r="I83" s="499"/>
    </row>
    <row r="84" spans="2:9" s="266" customFormat="1" ht="24">
      <c r="B84" s="499"/>
      <c r="C84" s="499"/>
      <c r="D84" s="499"/>
      <c r="E84" s="499"/>
      <c r="F84" s="499"/>
      <c r="G84" s="499"/>
      <c r="H84" s="499"/>
      <c r="I84" s="499"/>
    </row>
    <row r="85" spans="2:9" ht="24">
      <c r="B85" s="502"/>
      <c r="C85" s="502"/>
      <c r="D85" s="502"/>
      <c r="E85" s="502"/>
      <c r="F85" s="502"/>
      <c r="G85" s="502"/>
      <c r="H85" s="502"/>
      <c r="I85" s="502"/>
    </row>
    <row r="86" spans="2:9" ht="24">
      <c r="B86" s="502"/>
      <c r="C86" s="502"/>
      <c r="D86" s="502"/>
      <c r="E86" s="502"/>
      <c r="F86" s="502"/>
      <c r="G86" s="502"/>
      <c r="H86" s="502"/>
      <c r="I86" s="502"/>
    </row>
    <row r="87" spans="2:9" ht="24">
      <c r="B87" s="502"/>
      <c r="C87" s="502"/>
      <c r="D87" s="502"/>
      <c r="E87" s="502"/>
      <c r="F87" s="502"/>
      <c r="G87" s="502"/>
      <c r="H87" s="502"/>
      <c r="I87" s="502"/>
    </row>
    <row r="88" spans="2:9" ht="24">
      <c r="B88" s="502"/>
      <c r="C88" s="502"/>
      <c r="D88" s="502"/>
      <c r="E88" s="502"/>
      <c r="F88" s="502"/>
      <c r="G88" s="502"/>
      <c r="H88" s="502"/>
      <c r="I88" s="502"/>
    </row>
    <row r="89" spans="2:9" ht="24">
      <c r="B89" s="502"/>
      <c r="C89" s="502"/>
      <c r="D89" s="502"/>
      <c r="E89" s="502"/>
      <c r="F89" s="502"/>
      <c r="G89" s="502"/>
      <c r="H89" s="502"/>
      <c r="I89" s="502"/>
    </row>
    <row r="90" spans="2:9" ht="24">
      <c r="B90" s="502"/>
      <c r="C90" s="502"/>
      <c r="D90" s="502"/>
      <c r="E90" s="502"/>
      <c r="F90" s="502"/>
      <c r="G90" s="502"/>
      <c r="H90" s="502"/>
      <c r="I90" s="502"/>
    </row>
    <row r="91" spans="2:9" ht="24">
      <c r="B91" s="502"/>
      <c r="C91" s="502"/>
      <c r="D91" s="502"/>
      <c r="E91" s="502"/>
      <c r="F91" s="502"/>
      <c r="G91" s="502"/>
      <c r="H91" s="502"/>
      <c r="I91" s="502"/>
    </row>
    <row r="92" spans="2:9" ht="24">
      <c r="B92" s="502"/>
      <c r="C92" s="502"/>
      <c r="D92" s="502"/>
      <c r="E92" s="502"/>
      <c r="F92" s="502"/>
      <c r="G92" s="502"/>
      <c r="H92" s="502"/>
      <c r="I92" s="502"/>
    </row>
    <row r="93" spans="2:9" ht="24">
      <c r="B93" s="502"/>
      <c r="C93" s="502"/>
      <c r="D93" s="502"/>
      <c r="E93" s="502"/>
      <c r="F93" s="502"/>
      <c r="G93" s="502"/>
      <c r="H93" s="502"/>
      <c r="I93" s="502"/>
    </row>
    <row r="94" spans="2:9" ht="24">
      <c r="B94" s="502"/>
      <c r="C94" s="502"/>
      <c r="D94" s="502"/>
      <c r="E94" s="502"/>
      <c r="F94" s="502"/>
      <c r="G94" s="502"/>
      <c r="H94" s="502"/>
      <c r="I94" s="502"/>
    </row>
    <row r="95" spans="2:9" ht="24">
      <c r="B95" s="502"/>
      <c r="C95" s="502"/>
      <c r="D95" s="502"/>
      <c r="E95" s="502"/>
      <c r="F95" s="502"/>
      <c r="G95" s="502"/>
      <c r="H95" s="502"/>
      <c r="I95" s="502"/>
    </row>
    <row r="96" spans="2:9" ht="24">
      <c r="B96" s="502"/>
      <c r="C96" s="502"/>
      <c r="D96" s="502"/>
      <c r="E96" s="502"/>
      <c r="F96" s="502"/>
      <c r="G96" s="502"/>
      <c r="H96" s="502"/>
      <c r="I96" s="502"/>
    </row>
    <row r="97" spans="2:9" ht="24">
      <c r="B97" s="502"/>
      <c r="C97" s="502"/>
      <c r="D97" s="502"/>
      <c r="E97" s="502"/>
      <c r="F97" s="502"/>
      <c r="G97" s="502"/>
      <c r="H97" s="502"/>
      <c r="I97" s="502"/>
    </row>
    <row r="98" spans="2:9" ht="24">
      <c r="B98" s="502"/>
      <c r="C98" s="502"/>
      <c r="D98" s="502"/>
      <c r="E98" s="502"/>
      <c r="F98" s="502"/>
      <c r="G98" s="502"/>
      <c r="H98" s="502"/>
      <c r="I98" s="502"/>
    </row>
    <row r="99" spans="2:9" ht="24">
      <c r="B99" s="502"/>
      <c r="C99" s="502"/>
      <c r="D99" s="502"/>
      <c r="E99" s="502"/>
      <c r="F99" s="502"/>
      <c r="G99" s="502"/>
      <c r="H99" s="502"/>
      <c r="I99" s="502"/>
    </row>
    <row r="100" spans="2:9" ht="24">
      <c r="B100" s="502"/>
      <c r="C100" s="502"/>
      <c r="D100" s="502"/>
      <c r="E100" s="502"/>
      <c r="F100" s="502"/>
      <c r="G100" s="502"/>
      <c r="H100" s="502"/>
      <c r="I100" s="502"/>
    </row>
    <row r="101" spans="2:9" ht="24">
      <c r="B101" s="502"/>
      <c r="C101" s="502"/>
      <c r="D101" s="502"/>
      <c r="E101" s="502"/>
      <c r="F101" s="502"/>
      <c r="G101" s="502"/>
      <c r="H101" s="502"/>
      <c r="I101" s="502"/>
    </row>
    <row r="102" spans="2:9" ht="24">
      <c r="B102" s="502"/>
      <c r="C102" s="502"/>
      <c r="D102" s="502"/>
      <c r="E102" s="502"/>
      <c r="F102" s="502"/>
      <c r="G102" s="502"/>
      <c r="H102" s="502"/>
      <c r="I102" s="502"/>
    </row>
    <row r="103" spans="2:9" ht="24">
      <c r="B103" s="502"/>
      <c r="C103" s="502"/>
      <c r="D103" s="502"/>
      <c r="E103" s="502"/>
      <c r="F103" s="502"/>
      <c r="G103" s="502"/>
      <c r="H103" s="502"/>
      <c r="I103" s="502"/>
    </row>
    <row r="104" spans="2:9" ht="24">
      <c r="B104" s="502"/>
      <c r="C104" s="502"/>
      <c r="D104" s="502"/>
      <c r="E104" s="502"/>
      <c r="F104" s="502"/>
      <c r="G104" s="502"/>
      <c r="H104" s="502"/>
      <c r="I104" s="502"/>
    </row>
    <row r="105" spans="2:9" ht="24">
      <c r="B105" s="502"/>
      <c r="C105" s="502"/>
      <c r="D105" s="502"/>
      <c r="E105" s="502"/>
      <c r="F105" s="502"/>
      <c r="G105" s="502"/>
      <c r="H105" s="502"/>
      <c r="I105" s="502"/>
    </row>
    <row r="106" spans="2:9" ht="24">
      <c r="B106" s="502"/>
      <c r="C106" s="502"/>
      <c r="D106" s="502"/>
      <c r="E106" s="502"/>
      <c r="F106" s="502"/>
      <c r="G106" s="502"/>
      <c r="H106" s="502"/>
      <c r="I106" s="502"/>
    </row>
    <row r="107" spans="2:9" ht="24">
      <c r="B107" s="502"/>
      <c r="C107" s="502"/>
      <c r="D107" s="502"/>
      <c r="E107" s="502"/>
      <c r="F107" s="502"/>
      <c r="G107" s="502"/>
      <c r="H107" s="502"/>
      <c r="I107" s="502"/>
    </row>
    <row r="108" spans="2:9" ht="24">
      <c r="B108" s="502"/>
      <c r="C108" s="502"/>
      <c r="D108" s="502"/>
      <c r="E108" s="502"/>
      <c r="F108" s="502"/>
      <c r="G108" s="502"/>
      <c r="H108" s="502"/>
      <c r="I108" s="502"/>
    </row>
    <row r="109" spans="2:9" ht="24">
      <c r="B109" s="502"/>
      <c r="C109" s="502"/>
      <c r="D109" s="502"/>
      <c r="E109" s="502"/>
      <c r="F109" s="502"/>
      <c r="G109" s="502"/>
      <c r="H109" s="502"/>
      <c r="I109" s="502"/>
    </row>
    <row r="110" spans="2:9" ht="24">
      <c r="B110" s="502"/>
      <c r="C110" s="502"/>
      <c r="D110" s="502"/>
      <c r="E110" s="502"/>
      <c r="F110" s="502"/>
      <c r="G110" s="502"/>
      <c r="H110" s="502"/>
      <c r="I110" s="502"/>
    </row>
  </sheetData>
  <sheetProtection/>
  <mergeCells count="2">
    <mergeCell ref="A27:I27"/>
    <mergeCell ref="A3:K3"/>
  </mergeCells>
  <printOptions/>
  <pageMargins left="1.1811023622047245" right="0.3937007874015748" top="0.3937007874015748" bottom="0.3937007874015748" header="0.1968503937007874" footer="0.1968503937007874"/>
  <pageSetup firstPageNumber="30" useFirstPageNumber="1"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AX172"/>
  <sheetViews>
    <sheetView showGridLines="0" showZeros="0" zoomScale="93" zoomScaleNormal="93" zoomScaleSheetLayoutView="90" workbookViewId="0" topLeftCell="A126">
      <selection activeCell="C135" sqref="C135"/>
    </sheetView>
  </sheetViews>
  <sheetFormatPr defaultColWidth="7.50390625" defaultRowHeight="24"/>
  <cols>
    <col min="1" max="1" width="3.75390625" style="374" customWidth="1"/>
    <col min="2" max="2" width="24.50390625" style="375" customWidth="1"/>
    <col min="3" max="3" width="8.875" style="374" customWidth="1"/>
    <col min="4" max="4" width="6.875" style="376" customWidth="1"/>
    <col min="5" max="5" width="5.50390625" style="377" customWidth="1"/>
    <col min="6" max="6" width="5.125" style="378" customWidth="1"/>
    <col min="7" max="7" width="4.875" style="378" customWidth="1"/>
    <col min="8" max="8" width="7.25390625" style="378" hidden="1" customWidth="1"/>
    <col min="9" max="9" width="5.00390625" style="378" customWidth="1"/>
    <col min="10" max="10" width="5.125" style="378" customWidth="1"/>
    <col min="11" max="11" width="4.875" style="378" customWidth="1"/>
    <col min="12" max="12" width="7.375" style="378" hidden="1" customWidth="1"/>
    <col min="13" max="13" width="5.00390625" style="378" customWidth="1"/>
    <col min="14" max="15" width="5.25390625" style="378" customWidth="1"/>
    <col min="16" max="16" width="7.375" style="378" hidden="1" customWidth="1"/>
    <col min="17" max="17" width="5.875" style="378" customWidth="1"/>
    <col min="18" max="18" width="5.125" style="378" customWidth="1"/>
    <col min="19" max="19" width="5.875" style="378" customWidth="1"/>
    <col min="20" max="20" width="7.125" style="378" hidden="1" customWidth="1"/>
    <col min="21" max="21" width="7.375" style="378" customWidth="1"/>
    <col min="22" max="22" width="14.625" style="266" customWidth="1"/>
    <col min="23" max="16384" width="7.50390625" style="266" customWidth="1"/>
  </cols>
  <sheetData>
    <row r="1" spans="1:21" ht="30.75">
      <c r="A1" s="542" t="s">
        <v>600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</row>
    <row r="2" spans="1:21" ht="30.75">
      <c r="A2" s="542" t="s">
        <v>653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</row>
    <row r="3" spans="1:21" s="373" customFormat="1" ht="30.75">
      <c r="A3" s="542" t="s">
        <v>1096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2"/>
    </row>
    <row r="4" spans="17:21" ht="24">
      <c r="Q4" s="775" t="s">
        <v>48</v>
      </c>
      <c r="R4" s="775"/>
      <c r="S4" s="775"/>
      <c r="T4" s="775"/>
      <c r="U4" s="775"/>
    </row>
    <row r="5" spans="1:21" ht="24">
      <c r="A5" s="379" t="s">
        <v>133</v>
      </c>
      <c r="B5" s="380" t="s">
        <v>134</v>
      </c>
      <c r="C5" s="364" t="s">
        <v>148</v>
      </c>
      <c r="D5" s="381" t="s">
        <v>135</v>
      </c>
      <c r="E5" s="774" t="s">
        <v>656</v>
      </c>
      <c r="F5" s="774"/>
      <c r="G5" s="774"/>
      <c r="H5" s="774"/>
      <c r="I5" s="774"/>
      <c r="J5" s="774"/>
      <c r="K5" s="774"/>
      <c r="L5" s="774"/>
      <c r="M5" s="774"/>
      <c r="N5" s="774"/>
      <c r="O5" s="774"/>
      <c r="P5" s="774"/>
      <c r="Q5" s="774"/>
      <c r="R5" s="774"/>
      <c r="S5" s="774"/>
      <c r="T5" s="774"/>
      <c r="U5" s="774"/>
    </row>
    <row r="6" spans="1:22" ht="43.5">
      <c r="A6" s="382"/>
      <c r="B6" s="383" t="s">
        <v>136</v>
      </c>
      <c r="C6" s="384" t="s">
        <v>149</v>
      </c>
      <c r="D6" s="385" t="s">
        <v>137</v>
      </c>
      <c r="E6" s="507" t="s">
        <v>657</v>
      </c>
      <c r="F6" s="386" t="s">
        <v>658</v>
      </c>
      <c r="G6" s="387" t="s">
        <v>659</v>
      </c>
      <c r="H6" s="388" t="s">
        <v>138</v>
      </c>
      <c r="I6" s="389" t="s">
        <v>660</v>
      </c>
      <c r="J6" s="389" t="s">
        <v>661</v>
      </c>
      <c r="K6" s="389" t="s">
        <v>662</v>
      </c>
      <c r="L6" s="388" t="s">
        <v>139</v>
      </c>
      <c r="M6" s="389" t="s">
        <v>663</v>
      </c>
      <c r="N6" s="389" t="s">
        <v>664</v>
      </c>
      <c r="O6" s="389" t="s">
        <v>665</v>
      </c>
      <c r="P6" s="388" t="s">
        <v>140</v>
      </c>
      <c r="Q6" s="389" t="s">
        <v>666</v>
      </c>
      <c r="R6" s="389" t="s">
        <v>667</v>
      </c>
      <c r="S6" s="389" t="s">
        <v>668</v>
      </c>
      <c r="T6" s="388" t="s">
        <v>141</v>
      </c>
      <c r="U6" s="390" t="s">
        <v>142</v>
      </c>
      <c r="V6" s="391"/>
    </row>
    <row r="7" spans="1:21" ht="24">
      <c r="A7" s="392"/>
      <c r="B7" s="393" t="s">
        <v>143</v>
      </c>
      <c r="C7" s="394"/>
      <c r="D7" s="395">
        <f>SUM(D8,D14,D131,D133)</f>
        <v>18407000</v>
      </c>
      <c r="E7" s="396"/>
      <c r="F7" s="397"/>
      <c r="G7" s="397"/>
      <c r="H7" s="397">
        <f aca="true" t="shared" si="0" ref="H7:H12">SUM(E7:G7)</f>
        <v>0</v>
      </c>
      <c r="I7" s="397"/>
      <c r="J7" s="397"/>
      <c r="K7" s="397"/>
      <c r="L7" s="397">
        <f aca="true" t="shared" si="1" ref="L7:L13">SUM(I7:K7)</f>
        <v>0</v>
      </c>
      <c r="M7" s="397"/>
      <c r="N7" s="397"/>
      <c r="O7" s="397"/>
      <c r="P7" s="397">
        <f aca="true" t="shared" si="2" ref="P7:P13">SUM(M7:O7)</f>
        <v>0</v>
      </c>
      <c r="Q7" s="397"/>
      <c r="R7" s="397"/>
      <c r="S7" s="397"/>
      <c r="T7" s="398"/>
      <c r="U7" s="399">
        <f>SUM(U8+U14)</f>
        <v>18177000</v>
      </c>
    </row>
    <row r="8" spans="1:21" ht="24">
      <c r="A8" s="400">
        <v>1</v>
      </c>
      <c r="B8" s="401" t="s">
        <v>144</v>
      </c>
      <c r="C8" s="402"/>
      <c r="D8" s="403">
        <f>SUM(D9:D10)</f>
        <v>11188000</v>
      </c>
      <c r="E8" s="404"/>
      <c r="F8" s="405"/>
      <c r="G8" s="405"/>
      <c r="H8" s="406">
        <f t="shared" si="0"/>
        <v>0</v>
      </c>
      <c r="I8" s="405"/>
      <c r="J8" s="405"/>
      <c r="K8" s="405"/>
      <c r="L8" s="406">
        <f t="shared" si="1"/>
        <v>0</v>
      </c>
      <c r="M8" s="405"/>
      <c r="N8" s="405"/>
      <c r="O8" s="405"/>
      <c r="P8" s="406">
        <f t="shared" si="2"/>
        <v>0</v>
      </c>
      <c r="Q8" s="405"/>
      <c r="R8" s="405"/>
      <c r="S8" s="405"/>
      <c r="T8" s="405"/>
      <c r="U8" s="407">
        <f>SUM(D8)</f>
        <v>11188000</v>
      </c>
    </row>
    <row r="9" spans="1:21" ht="24">
      <c r="A9" s="408">
        <v>1.1</v>
      </c>
      <c r="B9" s="409" t="s">
        <v>54</v>
      </c>
      <c r="C9" s="410"/>
      <c r="D9" s="411">
        <v>10388000</v>
      </c>
      <c r="E9" s="412"/>
      <c r="F9" s="413"/>
      <c r="G9" s="413"/>
      <c r="H9" s="414">
        <f t="shared" si="0"/>
        <v>0</v>
      </c>
      <c r="I9" s="413"/>
      <c r="J9" s="413"/>
      <c r="K9" s="413"/>
      <c r="L9" s="414">
        <f t="shared" si="1"/>
        <v>0</v>
      </c>
      <c r="M9" s="413"/>
      <c r="N9" s="413"/>
      <c r="O9" s="413"/>
      <c r="P9" s="414">
        <f t="shared" si="2"/>
        <v>0</v>
      </c>
      <c r="Q9" s="413"/>
      <c r="R9" s="413"/>
      <c r="S9" s="413"/>
      <c r="T9" s="413"/>
      <c r="U9" s="415">
        <f>SUM(D9:T9)</f>
        <v>10388000</v>
      </c>
    </row>
    <row r="10" spans="1:21" ht="24">
      <c r="A10" s="408">
        <v>1.2</v>
      </c>
      <c r="B10" s="409" t="s">
        <v>60</v>
      </c>
      <c r="C10" s="410"/>
      <c r="D10" s="411">
        <f>SUM(D11:D13)</f>
        <v>800000</v>
      </c>
      <c r="E10" s="412"/>
      <c r="F10" s="413"/>
      <c r="G10" s="413"/>
      <c r="H10" s="414">
        <f t="shared" si="0"/>
        <v>0</v>
      </c>
      <c r="I10" s="413"/>
      <c r="J10" s="413"/>
      <c r="K10" s="413"/>
      <c r="L10" s="414">
        <f t="shared" si="1"/>
        <v>0</v>
      </c>
      <c r="M10" s="413"/>
      <c r="N10" s="413"/>
      <c r="O10" s="413"/>
      <c r="P10" s="414">
        <f t="shared" si="2"/>
        <v>0</v>
      </c>
      <c r="Q10" s="413"/>
      <c r="R10" s="413"/>
      <c r="S10" s="413"/>
      <c r="T10" s="413"/>
      <c r="U10" s="415">
        <f>SUM(D10:T10)</f>
        <v>800000</v>
      </c>
    </row>
    <row r="11" spans="1:22" ht="24">
      <c r="A11" s="416"/>
      <c r="B11" s="417" t="s">
        <v>145</v>
      </c>
      <c r="C11" s="418" t="s">
        <v>230</v>
      </c>
      <c r="D11" s="419">
        <v>800000</v>
      </c>
      <c r="E11" s="420"/>
      <c r="F11" s="421"/>
      <c r="G11" s="421"/>
      <c r="H11" s="406">
        <f t="shared" si="0"/>
        <v>0</v>
      </c>
      <c r="I11" s="421"/>
      <c r="J11" s="421"/>
      <c r="K11" s="421"/>
      <c r="L11" s="406">
        <f t="shared" si="1"/>
        <v>0</v>
      </c>
      <c r="M11" s="421"/>
      <c r="N11" s="421"/>
      <c r="O11" s="421"/>
      <c r="P11" s="406">
        <f t="shared" si="2"/>
        <v>0</v>
      </c>
      <c r="Q11" s="421"/>
      <c r="R11" s="421"/>
      <c r="S11" s="421"/>
      <c r="T11" s="406">
        <f>SUM(Q11:S11)</f>
        <v>0</v>
      </c>
      <c r="U11" s="422">
        <f>SUM(D11)</f>
        <v>800000</v>
      </c>
      <c r="V11" s="423"/>
    </row>
    <row r="12" spans="1:22" ht="24">
      <c r="A12" s="416"/>
      <c r="B12" s="417" t="s">
        <v>146</v>
      </c>
      <c r="C12" s="424" t="s">
        <v>230</v>
      </c>
      <c r="D12" s="420"/>
      <c r="E12" s="420"/>
      <c r="F12" s="421"/>
      <c r="G12" s="421"/>
      <c r="H12" s="406">
        <f t="shared" si="0"/>
        <v>0</v>
      </c>
      <c r="I12" s="421"/>
      <c r="J12" s="421"/>
      <c r="K12" s="421"/>
      <c r="L12" s="406">
        <f t="shared" si="1"/>
        <v>0</v>
      </c>
      <c r="M12" s="421"/>
      <c r="N12" s="421"/>
      <c r="O12" s="421"/>
      <c r="P12" s="406">
        <f t="shared" si="2"/>
        <v>0</v>
      </c>
      <c r="Q12" s="421"/>
      <c r="R12" s="421"/>
      <c r="S12" s="421"/>
      <c r="T12" s="406">
        <f>SUM(Q12:S12)</f>
        <v>0</v>
      </c>
      <c r="U12" s="422">
        <f>SUM(T12,P12,L12,H12)</f>
        <v>0</v>
      </c>
      <c r="V12" s="423"/>
    </row>
    <row r="13" spans="1:22" ht="24">
      <c r="A13" s="416"/>
      <c r="B13" s="425"/>
      <c r="C13" s="424"/>
      <c r="D13" s="420"/>
      <c r="E13" s="426"/>
      <c r="F13" s="421"/>
      <c r="G13" s="421"/>
      <c r="H13" s="406">
        <f>SUM(F13:G13)</f>
        <v>0</v>
      </c>
      <c r="I13" s="421"/>
      <c r="J13" s="421"/>
      <c r="K13" s="421"/>
      <c r="L13" s="406">
        <f t="shared" si="1"/>
        <v>0</v>
      </c>
      <c r="M13" s="421"/>
      <c r="N13" s="421"/>
      <c r="O13" s="421"/>
      <c r="P13" s="406">
        <f t="shared" si="2"/>
        <v>0</v>
      </c>
      <c r="Q13" s="421"/>
      <c r="R13" s="421"/>
      <c r="S13" s="421"/>
      <c r="T13" s="406">
        <f>SUM(Q13:S13)</f>
        <v>0</v>
      </c>
      <c r="U13" s="422"/>
      <c r="V13" s="427"/>
    </row>
    <row r="14" spans="1:22" s="436" customFormat="1" ht="24">
      <c r="A14" s="428">
        <v>2</v>
      </c>
      <c r="B14" s="429" t="s">
        <v>151</v>
      </c>
      <c r="C14" s="430"/>
      <c r="D14" s="431">
        <f>SUM(D15:D130)</f>
        <v>7219000</v>
      </c>
      <c r="E14" s="432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4"/>
      <c r="U14" s="434">
        <f>SUM(U15:U130)</f>
        <v>6989000</v>
      </c>
      <c r="V14" s="435"/>
    </row>
    <row r="15" spans="1:22" s="423" customFormat="1" ht="37.5">
      <c r="A15" s="127">
        <v>2.1</v>
      </c>
      <c r="B15" s="183" t="s">
        <v>987</v>
      </c>
      <c r="C15" s="456" t="s">
        <v>996</v>
      </c>
      <c r="D15" s="194">
        <v>300000</v>
      </c>
      <c r="E15" s="129"/>
      <c r="F15" s="128"/>
      <c r="G15" s="128"/>
      <c r="H15" s="159"/>
      <c r="I15" s="128"/>
      <c r="J15" s="128"/>
      <c r="K15" s="160"/>
      <c r="L15" s="161"/>
      <c r="M15" s="162"/>
      <c r="N15" s="163"/>
      <c r="O15" s="163"/>
      <c r="P15" s="163"/>
      <c r="Q15" s="128"/>
      <c r="R15" s="163"/>
      <c r="S15" s="163">
        <v>300000</v>
      </c>
      <c r="T15" s="159"/>
      <c r="U15" s="437">
        <f>SUM(D15)</f>
        <v>300000</v>
      </c>
      <c r="V15" s="438"/>
    </row>
    <row r="16" spans="1:21" s="423" customFormat="1" ht="37.5">
      <c r="A16" s="127">
        <v>2.2</v>
      </c>
      <c r="B16" s="181" t="s">
        <v>986</v>
      </c>
      <c r="C16" s="456" t="s">
        <v>400</v>
      </c>
      <c r="D16" s="194">
        <v>80000</v>
      </c>
      <c r="E16" s="129"/>
      <c r="F16" s="128"/>
      <c r="G16" s="128"/>
      <c r="H16" s="159"/>
      <c r="I16" s="128"/>
      <c r="J16" s="128">
        <v>80000</v>
      </c>
      <c r="K16" s="160"/>
      <c r="L16" s="161"/>
      <c r="M16" s="162"/>
      <c r="N16" s="128"/>
      <c r="O16" s="128"/>
      <c r="P16" s="159"/>
      <c r="Q16" s="128"/>
      <c r="R16" s="128"/>
      <c r="S16" s="128"/>
      <c r="T16" s="159"/>
      <c r="U16" s="437">
        <v>80000</v>
      </c>
    </row>
    <row r="17" spans="1:21" s="423" customFormat="1" ht="36.75" customHeight="1">
      <c r="A17" s="127">
        <v>2.3</v>
      </c>
      <c r="B17" s="181" t="s">
        <v>997</v>
      </c>
      <c r="C17" s="456" t="s">
        <v>400</v>
      </c>
      <c r="D17" s="194">
        <v>15000</v>
      </c>
      <c r="E17" s="129"/>
      <c r="F17" s="128"/>
      <c r="G17" s="128"/>
      <c r="H17" s="159"/>
      <c r="I17" s="160"/>
      <c r="J17" s="164"/>
      <c r="K17" s="160">
        <v>15000</v>
      </c>
      <c r="L17" s="165"/>
      <c r="M17" s="128"/>
      <c r="N17" s="128"/>
      <c r="O17" s="128"/>
      <c r="P17" s="159"/>
      <c r="Q17" s="128"/>
      <c r="R17" s="128"/>
      <c r="S17" s="128"/>
      <c r="T17" s="159">
        <f aca="true" t="shared" si="3" ref="T17:T26">SUM(Q17:S17)</f>
        <v>0</v>
      </c>
      <c r="U17" s="437">
        <f aca="true" t="shared" si="4" ref="U17:U33">SUM(D17)</f>
        <v>15000</v>
      </c>
    </row>
    <row r="18" spans="1:21" s="423" customFormat="1" ht="42.75" customHeight="1">
      <c r="A18" s="127">
        <v>2.4</v>
      </c>
      <c r="B18" s="459" t="s">
        <v>598</v>
      </c>
      <c r="C18" s="456" t="s">
        <v>599</v>
      </c>
      <c r="D18" s="195">
        <v>3000</v>
      </c>
      <c r="E18" s="166"/>
      <c r="F18" s="167"/>
      <c r="G18" s="167"/>
      <c r="H18" s="167"/>
      <c r="I18" s="167"/>
      <c r="J18" s="167"/>
      <c r="K18" s="167">
        <v>3000</v>
      </c>
      <c r="L18" s="168"/>
      <c r="M18" s="169"/>
      <c r="N18" s="169"/>
      <c r="O18" s="169"/>
      <c r="P18" s="168"/>
      <c r="Q18" s="169"/>
      <c r="R18" s="128"/>
      <c r="S18" s="169"/>
      <c r="T18" s="159">
        <f t="shared" si="3"/>
        <v>0</v>
      </c>
      <c r="U18" s="437">
        <f t="shared" si="4"/>
        <v>3000</v>
      </c>
    </row>
    <row r="19" spans="1:21" s="423" customFormat="1" ht="37.5">
      <c r="A19" s="127">
        <v>2.5</v>
      </c>
      <c r="B19" s="181" t="s">
        <v>471</v>
      </c>
      <c r="C19" s="456" t="s">
        <v>398</v>
      </c>
      <c r="D19" s="194">
        <v>3000</v>
      </c>
      <c r="E19" s="129"/>
      <c r="F19" s="128"/>
      <c r="G19" s="128"/>
      <c r="H19" s="159"/>
      <c r="I19" s="128"/>
      <c r="J19" s="128">
        <v>3000</v>
      </c>
      <c r="K19" s="160"/>
      <c r="L19" s="161"/>
      <c r="M19" s="162"/>
      <c r="N19" s="128"/>
      <c r="O19" s="128"/>
      <c r="P19" s="159"/>
      <c r="Q19" s="128"/>
      <c r="R19" s="128"/>
      <c r="S19" s="128"/>
      <c r="T19" s="159">
        <f>SUM(Q19:S19)</f>
        <v>0</v>
      </c>
      <c r="U19" s="437">
        <f>SUM(D19)</f>
        <v>3000</v>
      </c>
    </row>
    <row r="20" spans="1:21" s="423" customFormat="1" ht="39.75" customHeight="1">
      <c r="A20" s="127">
        <v>2.6</v>
      </c>
      <c r="B20" s="184" t="s">
        <v>396</v>
      </c>
      <c r="C20" s="456" t="s">
        <v>397</v>
      </c>
      <c r="D20" s="194">
        <v>3000</v>
      </c>
      <c r="E20" s="171"/>
      <c r="F20" s="160"/>
      <c r="G20" s="160"/>
      <c r="H20" s="160"/>
      <c r="I20" s="160"/>
      <c r="J20" s="128"/>
      <c r="K20" s="160">
        <v>3000</v>
      </c>
      <c r="L20" s="159"/>
      <c r="M20" s="128"/>
      <c r="N20" s="128"/>
      <c r="O20" s="128"/>
      <c r="P20" s="159"/>
      <c r="Q20" s="128"/>
      <c r="R20" s="128"/>
      <c r="S20" s="128"/>
      <c r="T20" s="159">
        <f t="shared" si="3"/>
        <v>0</v>
      </c>
      <c r="U20" s="437">
        <f t="shared" si="4"/>
        <v>3000</v>
      </c>
    </row>
    <row r="21" spans="1:21" s="423" customFormat="1" ht="38.25" customHeight="1">
      <c r="A21" s="127">
        <v>2.7</v>
      </c>
      <c r="B21" s="184" t="s">
        <v>989</v>
      </c>
      <c r="C21" s="456" t="s">
        <v>401</v>
      </c>
      <c r="D21" s="194">
        <v>5000</v>
      </c>
      <c r="E21" s="171"/>
      <c r="F21" s="160"/>
      <c r="G21" s="160"/>
      <c r="H21" s="160"/>
      <c r="I21" s="160"/>
      <c r="J21" s="160"/>
      <c r="K21" s="160"/>
      <c r="L21" s="159"/>
      <c r="M21" s="128"/>
      <c r="N21" s="128"/>
      <c r="O21" s="128">
        <v>5000</v>
      </c>
      <c r="P21" s="159"/>
      <c r="Q21" s="128"/>
      <c r="R21" s="128"/>
      <c r="S21" s="128"/>
      <c r="T21" s="159">
        <f t="shared" si="3"/>
        <v>0</v>
      </c>
      <c r="U21" s="437">
        <f t="shared" si="4"/>
        <v>5000</v>
      </c>
    </row>
    <row r="22" spans="1:21" s="423" customFormat="1" ht="37.5">
      <c r="A22" s="127">
        <v>2.8</v>
      </c>
      <c r="B22" s="439" t="s">
        <v>1097</v>
      </c>
      <c r="C22" s="456" t="s">
        <v>401</v>
      </c>
      <c r="D22" s="195">
        <v>5000</v>
      </c>
      <c r="E22" s="129"/>
      <c r="F22" s="128"/>
      <c r="G22" s="128"/>
      <c r="H22" s="159"/>
      <c r="I22" s="128"/>
      <c r="J22" s="128"/>
      <c r="K22" s="160"/>
      <c r="L22" s="160"/>
      <c r="M22" s="160"/>
      <c r="N22" s="128"/>
      <c r="O22" s="128">
        <v>5000</v>
      </c>
      <c r="P22" s="159"/>
      <c r="Q22" s="128"/>
      <c r="R22" s="128"/>
      <c r="S22" s="128"/>
      <c r="T22" s="159">
        <f t="shared" si="3"/>
        <v>0</v>
      </c>
      <c r="U22" s="437">
        <f t="shared" si="4"/>
        <v>5000</v>
      </c>
    </row>
    <row r="23" spans="1:21" s="423" customFormat="1" ht="42" customHeight="1">
      <c r="A23" s="127">
        <v>2.9</v>
      </c>
      <c r="B23" s="181" t="s">
        <v>469</v>
      </c>
      <c r="C23" s="456" t="s">
        <v>399</v>
      </c>
      <c r="D23" s="194">
        <v>5000</v>
      </c>
      <c r="E23" s="129"/>
      <c r="F23" s="128"/>
      <c r="G23" s="128"/>
      <c r="H23" s="159"/>
      <c r="I23" s="160"/>
      <c r="J23" s="160"/>
      <c r="K23" s="160"/>
      <c r="L23" s="160"/>
      <c r="M23" s="160"/>
      <c r="N23" s="160"/>
      <c r="O23" s="160"/>
      <c r="P23" s="160"/>
      <c r="Q23" s="160"/>
      <c r="R23" s="128"/>
      <c r="S23" s="128"/>
      <c r="T23" s="159">
        <f t="shared" si="3"/>
        <v>0</v>
      </c>
      <c r="U23" s="437">
        <f t="shared" si="4"/>
        <v>5000</v>
      </c>
    </row>
    <row r="24" spans="1:21" s="423" customFormat="1" ht="37.5">
      <c r="A24" s="127">
        <v>2.9</v>
      </c>
      <c r="B24" s="181" t="s">
        <v>988</v>
      </c>
      <c r="C24" s="456" t="s">
        <v>996</v>
      </c>
      <c r="D24" s="194">
        <v>100000</v>
      </c>
      <c r="E24" s="129"/>
      <c r="F24" s="128"/>
      <c r="G24" s="128"/>
      <c r="H24" s="159"/>
      <c r="I24" s="160"/>
      <c r="J24" s="160"/>
      <c r="K24" s="160"/>
      <c r="L24" s="160"/>
      <c r="M24" s="160"/>
      <c r="N24" s="160">
        <v>5000</v>
      </c>
      <c r="O24" s="160"/>
      <c r="P24" s="160"/>
      <c r="Q24" s="160"/>
      <c r="R24" s="128"/>
      <c r="S24" s="128"/>
      <c r="T24" s="159">
        <f t="shared" si="3"/>
        <v>0</v>
      </c>
      <c r="U24" s="437">
        <v>5000</v>
      </c>
    </row>
    <row r="25" spans="1:21" s="423" customFormat="1" ht="36.75" customHeight="1">
      <c r="A25" s="172">
        <v>2.1</v>
      </c>
      <c r="B25" s="181" t="s">
        <v>990</v>
      </c>
      <c r="C25" s="456" t="s">
        <v>400</v>
      </c>
      <c r="D25" s="194">
        <v>18000</v>
      </c>
      <c r="E25" s="129"/>
      <c r="F25" s="160"/>
      <c r="G25" s="160"/>
      <c r="H25" s="160"/>
      <c r="I25" s="160"/>
      <c r="J25" s="128"/>
      <c r="K25" s="128"/>
      <c r="L25" s="159"/>
      <c r="M25" s="128">
        <v>18000</v>
      </c>
      <c r="N25" s="128"/>
      <c r="O25" s="128"/>
      <c r="P25" s="159"/>
      <c r="Q25" s="128"/>
      <c r="R25" s="128"/>
      <c r="S25" s="128"/>
      <c r="T25" s="159">
        <f t="shared" si="3"/>
        <v>0</v>
      </c>
      <c r="U25" s="437">
        <v>18000</v>
      </c>
    </row>
    <row r="26" spans="1:21" s="423" customFormat="1" ht="36.75" customHeight="1">
      <c r="A26" s="172">
        <v>2.11</v>
      </c>
      <c r="B26" s="181" t="s">
        <v>597</v>
      </c>
      <c r="C26" s="456" t="s">
        <v>996</v>
      </c>
      <c r="D26" s="194">
        <v>400000</v>
      </c>
      <c r="E26" s="129"/>
      <c r="F26" s="128"/>
      <c r="G26" s="160"/>
      <c r="H26" s="160"/>
      <c r="I26" s="160"/>
      <c r="J26" s="160"/>
      <c r="K26" s="160"/>
      <c r="L26" s="160"/>
      <c r="M26" s="160">
        <v>400000</v>
      </c>
      <c r="N26" s="160"/>
      <c r="O26" s="160"/>
      <c r="P26" s="160"/>
      <c r="Q26" s="160"/>
      <c r="R26" s="128"/>
      <c r="S26" s="128"/>
      <c r="T26" s="159">
        <f t="shared" si="3"/>
        <v>0</v>
      </c>
      <c r="U26" s="437">
        <v>400000</v>
      </c>
    </row>
    <row r="27" spans="1:21" s="423" customFormat="1" ht="37.5">
      <c r="A27" s="172">
        <v>2.12</v>
      </c>
      <c r="B27" s="181" t="s">
        <v>470</v>
      </c>
      <c r="C27" s="456" t="s">
        <v>230</v>
      </c>
      <c r="D27" s="194">
        <v>40000</v>
      </c>
      <c r="E27" s="129"/>
      <c r="F27" s="128"/>
      <c r="G27" s="160"/>
      <c r="H27" s="160"/>
      <c r="I27" s="160"/>
      <c r="J27" s="160"/>
      <c r="K27" s="160"/>
      <c r="L27" s="160"/>
      <c r="M27" s="160"/>
      <c r="N27" s="160"/>
      <c r="O27" s="160">
        <v>40000</v>
      </c>
      <c r="P27" s="160"/>
      <c r="Q27" s="160"/>
      <c r="R27" s="128"/>
      <c r="S27" s="128"/>
      <c r="T27" s="159"/>
      <c r="U27" s="437">
        <v>40000</v>
      </c>
    </row>
    <row r="28" spans="1:21" s="423" customFormat="1" ht="34.5" customHeight="1">
      <c r="A28" s="172">
        <v>2.13</v>
      </c>
      <c r="B28" s="181" t="s">
        <v>1098</v>
      </c>
      <c r="C28" s="456" t="s">
        <v>996</v>
      </c>
      <c r="D28" s="194">
        <v>0</v>
      </c>
      <c r="E28" s="129"/>
      <c r="F28" s="128"/>
      <c r="G28" s="128"/>
      <c r="H28" s="159"/>
      <c r="I28" s="128"/>
      <c r="J28" s="128"/>
      <c r="K28" s="160"/>
      <c r="L28" s="160"/>
      <c r="M28" s="160"/>
      <c r="N28" s="128"/>
      <c r="O28" s="128"/>
      <c r="P28" s="159"/>
      <c r="Q28" s="128"/>
      <c r="R28" s="128"/>
      <c r="S28" s="128"/>
      <c r="T28" s="159"/>
      <c r="U28" s="461" t="s">
        <v>211</v>
      </c>
    </row>
    <row r="29" spans="1:22" s="423" customFormat="1" ht="32.25" customHeight="1">
      <c r="A29" s="172">
        <v>2.14</v>
      </c>
      <c r="B29" s="170" t="s">
        <v>991</v>
      </c>
      <c r="C29" s="456" t="s">
        <v>996</v>
      </c>
      <c r="D29" s="194">
        <v>200000</v>
      </c>
      <c r="E29" s="171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>
        <v>200000</v>
      </c>
      <c r="R29" s="160"/>
      <c r="S29" s="160"/>
      <c r="T29" s="159"/>
      <c r="U29" s="437">
        <f t="shared" si="4"/>
        <v>200000</v>
      </c>
      <c r="V29" s="438"/>
    </row>
    <row r="30" spans="1:22" s="423" customFormat="1" ht="22.5" customHeight="1">
      <c r="A30" s="172">
        <v>2.15</v>
      </c>
      <c r="B30" s="170" t="s">
        <v>992</v>
      </c>
      <c r="C30" s="456" t="s">
        <v>996</v>
      </c>
      <c r="D30" s="194">
        <v>200000</v>
      </c>
      <c r="E30" s="129"/>
      <c r="F30" s="128"/>
      <c r="G30" s="128"/>
      <c r="H30" s="159"/>
      <c r="I30" s="128"/>
      <c r="J30" s="128"/>
      <c r="K30" s="128"/>
      <c r="L30" s="159"/>
      <c r="M30" s="128"/>
      <c r="N30" s="128"/>
      <c r="O30" s="128"/>
      <c r="P30" s="159"/>
      <c r="Q30" s="128">
        <v>200000</v>
      </c>
      <c r="R30" s="160"/>
      <c r="S30" s="160"/>
      <c r="T30" s="159"/>
      <c r="U30" s="437">
        <f t="shared" si="4"/>
        <v>200000</v>
      </c>
      <c r="V30" s="438"/>
    </row>
    <row r="31" spans="1:22" s="423" customFormat="1" ht="37.5">
      <c r="A31" s="172">
        <v>2.16</v>
      </c>
      <c r="B31" s="181" t="s">
        <v>993</v>
      </c>
      <c r="C31" s="456" t="s">
        <v>996</v>
      </c>
      <c r="D31" s="194">
        <v>70000</v>
      </c>
      <c r="E31" s="129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>
        <v>70000</v>
      </c>
      <c r="R31" s="128"/>
      <c r="S31" s="128"/>
      <c r="T31" s="159"/>
      <c r="U31" s="437">
        <f t="shared" si="4"/>
        <v>70000</v>
      </c>
      <c r="V31" s="438"/>
    </row>
    <row r="32" spans="1:22" s="423" customFormat="1" ht="36" customHeight="1">
      <c r="A32" s="173">
        <v>2.17</v>
      </c>
      <c r="B32" s="178" t="s">
        <v>994</v>
      </c>
      <c r="C32" s="175" t="s">
        <v>399</v>
      </c>
      <c r="D32" s="196">
        <v>50000</v>
      </c>
      <c r="E32" s="166"/>
      <c r="F32" s="169"/>
      <c r="G32" s="169"/>
      <c r="H32" s="168"/>
      <c r="I32" s="169"/>
      <c r="J32" s="169"/>
      <c r="K32" s="169"/>
      <c r="L32" s="168"/>
      <c r="M32" s="169"/>
      <c r="N32" s="169"/>
      <c r="O32" s="169"/>
      <c r="P32" s="168"/>
      <c r="Q32" s="169"/>
      <c r="R32" s="169"/>
      <c r="S32" s="169">
        <v>50000</v>
      </c>
      <c r="T32" s="168"/>
      <c r="U32" s="437">
        <f t="shared" si="4"/>
        <v>50000</v>
      </c>
      <c r="V32" s="438"/>
    </row>
    <row r="33" spans="1:21" s="423" customFormat="1" ht="34.5" customHeight="1">
      <c r="A33" s="172">
        <v>2.18</v>
      </c>
      <c r="B33" s="174" t="s">
        <v>995</v>
      </c>
      <c r="C33" s="127" t="s">
        <v>399</v>
      </c>
      <c r="D33" s="197">
        <v>200000</v>
      </c>
      <c r="E33" s="129"/>
      <c r="F33" s="128"/>
      <c r="G33" s="128"/>
      <c r="H33" s="159"/>
      <c r="I33" s="128"/>
      <c r="J33" s="128"/>
      <c r="K33" s="128"/>
      <c r="L33" s="159"/>
      <c r="M33" s="128"/>
      <c r="N33" s="128"/>
      <c r="O33" s="128"/>
      <c r="P33" s="159"/>
      <c r="Q33" s="128"/>
      <c r="R33" s="128"/>
      <c r="S33" s="128">
        <v>200000</v>
      </c>
      <c r="T33" s="159"/>
      <c r="U33" s="437">
        <f t="shared" si="4"/>
        <v>200000</v>
      </c>
    </row>
    <row r="34" spans="1:21" s="423" customFormat="1" ht="35.25" customHeight="1" thickBot="1">
      <c r="A34" s="463">
        <v>2.19</v>
      </c>
      <c r="B34" s="191" t="s">
        <v>1101</v>
      </c>
      <c r="C34" s="192" t="s">
        <v>599</v>
      </c>
      <c r="D34" s="199">
        <v>3000</v>
      </c>
      <c r="E34" s="189"/>
      <c r="F34" s="190"/>
      <c r="G34" s="190"/>
      <c r="H34" s="193"/>
      <c r="I34" s="190"/>
      <c r="J34" s="190"/>
      <c r="K34" s="190"/>
      <c r="L34" s="193"/>
      <c r="M34" s="190"/>
      <c r="N34" s="190"/>
      <c r="O34" s="190"/>
      <c r="P34" s="193"/>
      <c r="Q34" s="190"/>
      <c r="R34" s="190"/>
      <c r="S34" s="190">
        <v>3000</v>
      </c>
      <c r="T34" s="193"/>
      <c r="U34" s="440">
        <f>SUM(D34)</f>
        <v>3000</v>
      </c>
    </row>
    <row r="35" spans="1:21" s="464" customFormat="1" ht="35.25" customHeight="1" thickTop="1">
      <c r="A35" s="172">
        <v>2.2</v>
      </c>
      <c r="B35" s="174" t="s">
        <v>518</v>
      </c>
      <c r="C35" s="127" t="s">
        <v>1016</v>
      </c>
      <c r="D35" s="197">
        <v>200000</v>
      </c>
      <c r="E35" s="166"/>
      <c r="F35" s="169"/>
      <c r="G35" s="169"/>
      <c r="H35" s="168"/>
      <c r="I35" s="169"/>
      <c r="J35" s="169"/>
      <c r="K35" s="169">
        <v>200000</v>
      </c>
      <c r="L35" s="168"/>
      <c r="M35" s="169"/>
      <c r="N35" s="169"/>
      <c r="O35" s="169"/>
      <c r="P35" s="168"/>
      <c r="Q35" s="169"/>
      <c r="R35" s="169"/>
      <c r="S35" s="169"/>
      <c r="T35" s="168"/>
      <c r="U35" s="441">
        <v>200000</v>
      </c>
    </row>
    <row r="36" spans="1:21" s="423" customFormat="1" ht="35.25" customHeight="1">
      <c r="A36" s="173">
        <v>2.21</v>
      </c>
      <c r="B36" s="174" t="s">
        <v>998</v>
      </c>
      <c r="C36" s="127" t="s">
        <v>1017</v>
      </c>
      <c r="D36" s="198">
        <v>50000</v>
      </c>
      <c r="E36" s="166"/>
      <c r="F36" s="169"/>
      <c r="G36" s="169">
        <v>50000</v>
      </c>
      <c r="H36" s="168"/>
      <c r="I36" s="169"/>
      <c r="J36" s="169"/>
      <c r="K36" s="169"/>
      <c r="L36" s="168"/>
      <c r="M36" s="169"/>
      <c r="N36" s="169"/>
      <c r="O36" s="169"/>
      <c r="P36" s="168"/>
      <c r="Q36" s="169"/>
      <c r="R36" s="169"/>
      <c r="S36" s="169"/>
      <c r="T36" s="168"/>
      <c r="U36" s="441">
        <v>50000</v>
      </c>
    </row>
    <row r="37" spans="1:21" s="423" customFormat="1" ht="35.25" customHeight="1">
      <c r="A37" s="172">
        <v>2.22</v>
      </c>
      <c r="B37" s="174" t="s">
        <v>999</v>
      </c>
      <c r="C37" s="127" t="s">
        <v>1016</v>
      </c>
      <c r="D37" s="197">
        <v>3000000</v>
      </c>
      <c r="E37" s="129"/>
      <c r="F37" s="128"/>
      <c r="G37" s="128"/>
      <c r="H37" s="159"/>
      <c r="I37" s="128"/>
      <c r="J37" s="128"/>
      <c r="K37" s="128"/>
      <c r="L37" s="159"/>
      <c r="M37" s="128"/>
      <c r="N37" s="128"/>
      <c r="O37" s="128"/>
      <c r="P37" s="159"/>
      <c r="Q37" s="128">
        <v>3000000</v>
      </c>
      <c r="R37" s="128"/>
      <c r="S37" s="128"/>
      <c r="T37" s="159">
        <f>SUM(S37)</f>
        <v>0</v>
      </c>
      <c r="U37" s="442">
        <v>3000000</v>
      </c>
    </row>
    <row r="38" spans="1:21" s="423" customFormat="1" ht="36" customHeight="1">
      <c r="A38" s="172">
        <v>2.23</v>
      </c>
      <c r="B38" s="174" t="s">
        <v>1003</v>
      </c>
      <c r="C38" s="127" t="s">
        <v>521</v>
      </c>
      <c r="D38" s="197">
        <v>7000</v>
      </c>
      <c r="E38" s="129"/>
      <c r="F38" s="128"/>
      <c r="G38" s="128"/>
      <c r="H38" s="159"/>
      <c r="I38" s="128"/>
      <c r="J38" s="128"/>
      <c r="K38" s="128"/>
      <c r="L38" s="159"/>
      <c r="M38" s="128">
        <v>7000</v>
      </c>
      <c r="N38" s="128"/>
      <c r="O38" s="128"/>
      <c r="P38" s="159"/>
      <c r="Q38" s="128"/>
      <c r="R38" s="128"/>
      <c r="S38" s="128"/>
      <c r="T38" s="159"/>
      <c r="U38" s="442">
        <v>7000</v>
      </c>
    </row>
    <row r="39" spans="1:21" s="423" customFormat="1" ht="32.25" customHeight="1">
      <c r="A39" s="172">
        <v>2.24</v>
      </c>
      <c r="B39" s="178" t="s">
        <v>1004</v>
      </c>
      <c r="C39" s="175" t="s">
        <v>1020</v>
      </c>
      <c r="D39" s="196">
        <v>9000</v>
      </c>
      <c r="E39" s="129">
        <v>9000</v>
      </c>
      <c r="F39" s="128"/>
      <c r="G39" s="128"/>
      <c r="H39" s="159"/>
      <c r="I39" s="128"/>
      <c r="J39" s="128"/>
      <c r="K39" s="128"/>
      <c r="L39" s="159"/>
      <c r="M39" s="128"/>
      <c r="N39" s="128"/>
      <c r="O39" s="128"/>
      <c r="P39" s="159"/>
      <c r="Q39" s="128"/>
      <c r="R39" s="128"/>
      <c r="S39" s="128"/>
      <c r="T39" s="159"/>
      <c r="U39" s="442">
        <v>9000</v>
      </c>
    </row>
    <row r="40" spans="1:21" s="423" customFormat="1" ht="36" customHeight="1">
      <c r="A40" s="172">
        <v>2.25</v>
      </c>
      <c r="B40" s="174" t="s">
        <v>1014</v>
      </c>
      <c r="C40" s="127" t="s">
        <v>1016</v>
      </c>
      <c r="D40" s="197">
        <v>13000</v>
      </c>
      <c r="E40" s="171"/>
      <c r="F40" s="160">
        <v>13000</v>
      </c>
      <c r="G40" s="128"/>
      <c r="H40" s="159"/>
      <c r="I40" s="128"/>
      <c r="J40" s="128"/>
      <c r="K40" s="128"/>
      <c r="L40" s="159"/>
      <c r="M40" s="128"/>
      <c r="N40" s="128"/>
      <c r="O40" s="128"/>
      <c r="P40" s="159"/>
      <c r="Q40" s="128"/>
      <c r="R40" s="128"/>
      <c r="S40" s="128"/>
      <c r="T40" s="159"/>
      <c r="U40" s="442">
        <v>13000</v>
      </c>
    </row>
    <row r="41" spans="1:21" s="423" customFormat="1" ht="48" customHeight="1">
      <c r="A41" s="172">
        <v>2.26</v>
      </c>
      <c r="B41" s="174" t="s">
        <v>1022</v>
      </c>
      <c r="C41" s="127" t="s">
        <v>517</v>
      </c>
      <c r="D41" s="197">
        <v>3000</v>
      </c>
      <c r="E41" s="171"/>
      <c r="F41" s="160"/>
      <c r="G41" s="128">
        <v>3000</v>
      </c>
      <c r="H41" s="159"/>
      <c r="I41" s="128"/>
      <c r="J41" s="128"/>
      <c r="K41" s="128"/>
      <c r="L41" s="159"/>
      <c r="M41" s="128"/>
      <c r="N41" s="128"/>
      <c r="O41" s="128"/>
      <c r="P41" s="159"/>
      <c r="Q41" s="128"/>
      <c r="R41" s="128"/>
      <c r="S41" s="128"/>
      <c r="T41" s="159"/>
      <c r="U41" s="442">
        <v>3000</v>
      </c>
    </row>
    <row r="42" spans="1:21" s="423" customFormat="1" ht="36" customHeight="1">
      <c r="A42" s="172">
        <v>2.27</v>
      </c>
      <c r="B42" s="182" t="s">
        <v>1013</v>
      </c>
      <c r="C42" s="127" t="s">
        <v>521</v>
      </c>
      <c r="D42" s="197">
        <v>5000</v>
      </c>
      <c r="E42" s="171"/>
      <c r="F42" s="160"/>
      <c r="G42" s="128">
        <v>5000</v>
      </c>
      <c r="H42" s="159"/>
      <c r="I42" s="128"/>
      <c r="J42" s="128"/>
      <c r="K42" s="128"/>
      <c r="L42" s="159"/>
      <c r="M42" s="128"/>
      <c r="N42" s="128"/>
      <c r="O42" s="128"/>
      <c r="P42" s="159"/>
      <c r="Q42" s="128"/>
      <c r="R42" s="128"/>
      <c r="S42" s="128"/>
      <c r="T42" s="159"/>
      <c r="U42" s="442">
        <v>5000</v>
      </c>
    </row>
    <row r="43" spans="1:21" s="423" customFormat="1" ht="42.75" customHeight="1">
      <c r="A43" s="172">
        <v>2.28</v>
      </c>
      <c r="B43" s="174" t="s">
        <v>1118</v>
      </c>
      <c r="C43" s="127" t="s">
        <v>1016</v>
      </c>
      <c r="D43" s="197">
        <v>70000</v>
      </c>
      <c r="E43" s="171"/>
      <c r="F43" s="160"/>
      <c r="G43" s="128"/>
      <c r="H43" s="159"/>
      <c r="I43" s="128"/>
      <c r="J43" s="128"/>
      <c r="K43" s="128"/>
      <c r="L43" s="159"/>
      <c r="M43" s="128"/>
      <c r="N43" s="128"/>
      <c r="O43" s="128"/>
      <c r="P43" s="159"/>
      <c r="Q43" s="128"/>
      <c r="R43" s="128"/>
      <c r="S43" s="128">
        <v>70000</v>
      </c>
      <c r="T43" s="159"/>
      <c r="U43" s="442">
        <v>70000</v>
      </c>
    </row>
    <row r="44" spans="1:21" s="423" customFormat="1" ht="42.75" customHeight="1">
      <c r="A44" s="172">
        <v>2.29</v>
      </c>
      <c r="B44" s="178" t="s">
        <v>1005</v>
      </c>
      <c r="C44" s="175" t="s">
        <v>1021</v>
      </c>
      <c r="D44" s="196">
        <v>3000</v>
      </c>
      <c r="E44" s="171"/>
      <c r="F44" s="160"/>
      <c r="G44" s="128"/>
      <c r="H44" s="159"/>
      <c r="I44" s="128">
        <v>3000</v>
      </c>
      <c r="J44" s="128"/>
      <c r="K44" s="128"/>
      <c r="L44" s="159"/>
      <c r="M44" s="128"/>
      <c r="N44" s="128"/>
      <c r="O44" s="128"/>
      <c r="P44" s="159"/>
      <c r="Q44" s="128"/>
      <c r="R44" s="128"/>
      <c r="S44" s="128"/>
      <c r="T44" s="159"/>
      <c r="U44" s="442">
        <v>3000</v>
      </c>
    </row>
    <row r="45" spans="1:21" s="423" customFormat="1" ht="36" customHeight="1">
      <c r="A45" s="172">
        <v>2.3</v>
      </c>
      <c r="B45" s="174" t="s">
        <v>1001</v>
      </c>
      <c r="C45" s="127" t="s">
        <v>1018</v>
      </c>
      <c r="D45" s="197">
        <v>15000</v>
      </c>
      <c r="E45" s="171"/>
      <c r="F45" s="160"/>
      <c r="G45" s="128"/>
      <c r="H45" s="159"/>
      <c r="I45" s="128">
        <v>15000</v>
      </c>
      <c r="J45" s="128"/>
      <c r="K45" s="128"/>
      <c r="L45" s="159"/>
      <c r="M45" s="128"/>
      <c r="N45" s="128"/>
      <c r="O45" s="128"/>
      <c r="P45" s="159"/>
      <c r="Q45" s="128"/>
      <c r="R45" s="128"/>
      <c r="S45" s="128"/>
      <c r="T45" s="159"/>
      <c r="U45" s="442">
        <v>15000</v>
      </c>
    </row>
    <row r="46" spans="1:21" s="423" customFormat="1" ht="36" customHeight="1">
      <c r="A46" s="172">
        <v>2.31</v>
      </c>
      <c r="B46" s="178" t="s">
        <v>1099</v>
      </c>
      <c r="C46" s="175" t="s">
        <v>1016</v>
      </c>
      <c r="D46" s="196">
        <v>10000</v>
      </c>
      <c r="E46" s="171"/>
      <c r="F46" s="160"/>
      <c r="G46" s="128"/>
      <c r="H46" s="159"/>
      <c r="I46" s="128"/>
      <c r="J46" s="128">
        <v>10000</v>
      </c>
      <c r="K46" s="128"/>
      <c r="L46" s="159"/>
      <c r="M46" s="128"/>
      <c r="N46" s="128"/>
      <c r="O46" s="128"/>
      <c r="P46" s="159"/>
      <c r="Q46" s="128"/>
      <c r="R46" s="128"/>
      <c r="S46" s="128"/>
      <c r="T46" s="159"/>
      <c r="U46" s="442">
        <v>10000</v>
      </c>
    </row>
    <row r="47" spans="1:21" s="423" customFormat="1" ht="36" customHeight="1">
      <c r="A47" s="172">
        <v>2.32</v>
      </c>
      <c r="B47" s="178" t="s">
        <v>473</v>
      </c>
      <c r="C47" s="175" t="s">
        <v>1020</v>
      </c>
      <c r="D47" s="196">
        <v>3000</v>
      </c>
      <c r="E47" s="171"/>
      <c r="F47" s="160"/>
      <c r="G47" s="128"/>
      <c r="H47" s="159"/>
      <c r="I47" s="128"/>
      <c r="J47" s="128"/>
      <c r="K47" s="128">
        <v>3000</v>
      </c>
      <c r="L47" s="159"/>
      <c r="M47" s="128"/>
      <c r="N47" s="128"/>
      <c r="O47" s="128"/>
      <c r="P47" s="159"/>
      <c r="Q47" s="128"/>
      <c r="R47" s="128"/>
      <c r="S47" s="128"/>
      <c r="T47" s="159"/>
      <c r="U47" s="442">
        <v>3000</v>
      </c>
    </row>
    <row r="48" spans="1:21" s="423" customFormat="1" ht="36" customHeight="1">
      <c r="A48" s="172">
        <v>2.33</v>
      </c>
      <c r="B48" s="174" t="s">
        <v>474</v>
      </c>
      <c r="C48" s="127" t="s">
        <v>1020</v>
      </c>
      <c r="D48" s="197">
        <v>0</v>
      </c>
      <c r="E48" s="171"/>
      <c r="F48" s="160"/>
      <c r="G48" s="128"/>
      <c r="H48" s="159"/>
      <c r="I48" s="128"/>
      <c r="J48" s="128"/>
      <c r="K48" s="128"/>
      <c r="L48" s="159"/>
      <c r="M48" s="128"/>
      <c r="N48" s="128"/>
      <c r="O48" s="128"/>
      <c r="P48" s="159"/>
      <c r="Q48" s="128"/>
      <c r="R48" s="128"/>
      <c r="S48" s="128"/>
      <c r="T48" s="159"/>
      <c r="U48" s="442" t="s">
        <v>211</v>
      </c>
    </row>
    <row r="49" spans="1:21" s="423" customFormat="1" ht="57" customHeight="1">
      <c r="A49" s="172">
        <v>2.34</v>
      </c>
      <c r="B49" s="174" t="s">
        <v>1007</v>
      </c>
      <c r="C49" s="127" t="s">
        <v>1023</v>
      </c>
      <c r="D49" s="197">
        <v>3000</v>
      </c>
      <c r="E49" s="171"/>
      <c r="F49" s="160"/>
      <c r="G49" s="128"/>
      <c r="H49" s="159"/>
      <c r="I49" s="128"/>
      <c r="J49" s="128">
        <v>3000</v>
      </c>
      <c r="K49" s="128"/>
      <c r="L49" s="159"/>
      <c r="M49" s="128"/>
      <c r="N49" s="128"/>
      <c r="O49" s="128"/>
      <c r="P49" s="159"/>
      <c r="Q49" s="128"/>
      <c r="R49" s="128"/>
      <c r="S49" s="128"/>
      <c r="T49" s="159"/>
      <c r="U49" s="442">
        <v>3000</v>
      </c>
    </row>
    <row r="50" spans="1:21" s="423" customFormat="1" ht="59.25" customHeight="1">
      <c r="A50" s="172">
        <v>2.35</v>
      </c>
      <c r="B50" s="174" t="s">
        <v>1009</v>
      </c>
      <c r="C50" s="127" t="s">
        <v>1025</v>
      </c>
      <c r="D50" s="197">
        <v>3000</v>
      </c>
      <c r="E50" s="171"/>
      <c r="F50" s="160"/>
      <c r="G50" s="128"/>
      <c r="H50" s="159"/>
      <c r="I50" s="128">
        <v>3000</v>
      </c>
      <c r="J50" s="128"/>
      <c r="K50" s="128"/>
      <c r="L50" s="159"/>
      <c r="M50" s="128"/>
      <c r="N50" s="128"/>
      <c r="O50" s="128"/>
      <c r="P50" s="159"/>
      <c r="Q50" s="128"/>
      <c r="R50" s="128"/>
      <c r="S50" s="128"/>
      <c r="T50" s="159"/>
      <c r="U50" s="442">
        <v>3000</v>
      </c>
    </row>
    <row r="51" spans="1:21" s="423" customFormat="1" ht="57.75" customHeight="1">
      <c r="A51" s="172">
        <v>2.36</v>
      </c>
      <c r="B51" s="174" t="s">
        <v>1012</v>
      </c>
      <c r="C51" s="127" t="s">
        <v>521</v>
      </c>
      <c r="D51" s="197">
        <v>0</v>
      </c>
      <c r="E51" s="171"/>
      <c r="F51" s="160"/>
      <c r="G51" s="128"/>
      <c r="H51" s="159"/>
      <c r="I51" s="128"/>
      <c r="J51" s="128"/>
      <c r="K51" s="128"/>
      <c r="L51" s="159"/>
      <c r="M51" s="128"/>
      <c r="N51" s="128"/>
      <c r="O51" s="128"/>
      <c r="P51" s="159"/>
      <c r="Q51" s="128"/>
      <c r="R51" s="128"/>
      <c r="S51" s="128"/>
      <c r="T51" s="159"/>
      <c r="U51" s="442" t="s">
        <v>211</v>
      </c>
    </row>
    <row r="52" spans="1:21" s="423" customFormat="1" ht="36" customHeight="1">
      <c r="A52" s="172">
        <v>2.37</v>
      </c>
      <c r="B52" s="174" t="s">
        <v>475</v>
      </c>
      <c r="C52" s="127" t="s">
        <v>1020</v>
      </c>
      <c r="D52" s="197">
        <v>0</v>
      </c>
      <c r="E52" s="171"/>
      <c r="F52" s="160"/>
      <c r="G52" s="128"/>
      <c r="H52" s="159"/>
      <c r="I52" s="128"/>
      <c r="J52" s="128"/>
      <c r="K52" s="128"/>
      <c r="L52" s="159"/>
      <c r="M52" s="128"/>
      <c r="N52" s="128"/>
      <c r="O52" s="128"/>
      <c r="P52" s="159"/>
      <c r="Q52" s="128"/>
      <c r="R52" s="128"/>
      <c r="S52" s="128"/>
      <c r="T52" s="159"/>
      <c r="U52" s="442" t="s">
        <v>211</v>
      </c>
    </row>
    <row r="53" spans="1:21" s="423" customFormat="1" ht="36" customHeight="1">
      <c r="A53" s="172">
        <v>2.38</v>
      </c>
      <c r="B53" s="176" t="s">
        <v>1058</v>
      </c>
      <c r="C53" s="366" t="s">
        <v>1085</v>
      </c>
      <c r="D53" s="368" t="s">
        <v>211</v>
      </c>
      <c r="E53" s="171"/>
      <c r="F53" s="160"/>
      <c r="G53" s="128"/>
      <c r="H53" s="159"/>
      <c r="I53" s="128"/>
      <c r="J53" s="128"/>
      <c r="K53" s="128"/>
      <c r="L53" s="159"/>
      <c r="M53" s="128"/>
      <c r="N53" s="128"/>
      <c r="O53" s="128"/>
      <c r="P53" s="159"/>
      <c r="Q53" s="128"/>
      <c r="R53" s="128"/>
      <c r="S53" s="128"/>
      <c r="T53" s="159"/>
      <c r="U53" s="442" t="s">
        <v>211</v>
      </c>
    </row>
    <row r="54" spans="1:21" s="423" customFormat="1" ht="36" customHeight="1">
      <c r="A54" s="172">
        <v>2.39</v>
      </c>
      <c r="B54" s="174" t="s">
        <v>1119</v>
      </c>
      <c r="C54" s="127" t="s">
        <v>517</v>
      </c>
      <c r="D54" s="197">
        <v>0</v>
      </c>
      <c r="E54" s="171"/>
      <c r="F54" s="160"/>
      <c r="G54" s="128"/>
      <c r="H54" s="159"/>
      <c r="I54" s="128"/>
      <c r="J54" s="128"/>
      <c r="K54" s="128"/>
      <c r="L54" s="159"/>
      <c r="M54" s="128"/>
      <c r="N54" s="128"/>
      <c r="O54" s="128"/>
      <c r="P54" s="159"/>
      <c r="Q54" s="128"/>
      <c r="R54" s="128"/>
      <c r="S54" s="128"/>
      <c r="T54" s="159"/>
      <c r="U54" s="442" t="s">
        <v>211</v>
      </c>
    </row>
    <row r="55" spans="1:21" s="423" customFormat="1" ht="36" customHeight="1">
      <c r="A55" s="172">
        <v>2.4</v>
      </c>
      <c r="B55" s="462" t="s">
        <v>402</v>
      </c>
      <c r="C55" s="175" t="s">
        <v>519</v>
      </c>
      <c r="D55" s="196">
        <v>20000</v>
      </c>
      <c r="E55" s="171"/>
      <c r="F55" s="160"/>
      <c r="G55" s="128"/>
      <c r="H55" s="159"/>
      <c r="I55" s="128"/>
      <c r="J55" s="128"/>
      <c r="K55" s="128"/>
      <c r="L55" s="159"/>
      <c r="M55" s="128"/>
      <c r="N55" s="128">
        <v>20000</v>
      </c>
      <c r="O55" s="128"/>
      <c r="P55" s="159"/>
      <c r="Q55" s="128"/>
      <c r="R55" s="128"/>
      <c r="S55" s="128"/>
      <c r="T55" s="159"/>
      <c r="U55" s="442">
        <v>20000</v>
      </c>
    </row>
    <row r="56" spans="1:21" s="423" customFormat="1" ht="54" customHeight="1">
      <c r="A56" s="172">
        <v>2.41</v>
      </c>
      <c r="B56" s="174" t="s">
        <v>1002</v>
      </c>
      <c r="C56" s="127" t="s">
        <v>519</v>
      </c>
      <c r="D56" s="197">
        <v>5000</v>
      </c>
      <c r="E56" s="171"/>
      <c r="F56" s="160"/>
      <c r="G56" s="128"/>
      <c r="H56" s="159"/>
      <c r="I56" s="128"/>
      <c r="J56" s="128"/>
      <c r="K56" s="128"/>
      <c r="L56" s="159"/>
      <c r="M56" s="128">
        <v>5000</v>
      </c>
      <c r="N56" s="128"/>
      <c r="O56" s="128"/>
      <c r="P56" s="159"/>
      <c r="Q56" s="128"/>
      <c r="R56" s="128"/>
      <c r="S56" s="128"/>
      <c r="T56" s="159"/>
      <c r="U56" s="442">
        <v>5000</v>
      </c>
    </row>
    <row r="57" spans="1:21" s="423" customFormat="1" ht="45" customHeight="1">
      <c r="A57" s="172">
        <v>2.42</v>
      </c>
      <c r="B57" s="174" t="s">
        <v>1010</v>
      </c>
      <c r="C57" s="127" t="s">
        <v>403</v>
      </c>
      <c r="D57" s="197">
        <v>3000</v>
      </c>
      <c r="E57" s="171"/>
      <c r="F57" s="160"/>
      <c r="G57" s="128"/>
      <c r="H57" s="159"/>
      <c r="I57" s="128"/>
      <c r="J57" s="128"/>
      <c r="K57" s="128"/>
      <c r="L57" s="159"/>
      <c r="M57" s="128"/>
      <c r="N57" s="128"/>
      <c r="O57" s="128">
        <v>3000</v>
      </c>
      <c r="P57" s="159"/>
      <c r="Q57" s="128"/>
      <c r="R57" s="128"/>
      <c r="S57" s="128"/>
      <c r="T57" s="159"/>
      <c r="U57" s="442">
        <v>3000</v>
      </c>
    </row>
    <row r="58" spans="1:21" s="423" customFormat="1" ht="36" customHeight="1">
      <c r="A58" s="172">
        <v>2.43</v>
      </c>
      <c r="B58" s="174" t="s">
        <v>1100</v>
      </c>
      <c r="C58" s="127" t="s">
        <v>521</v>
      </c>
      <c r="D58" s="197">
        <v>6000</v>
      </c>
      <c r="E58" s="171"/>
      <c r="F58" s="160"/>
      <c r="G58" s="128"/>
      <c r="H58" s="159"/>
      <c r="I58" s="128"/>
      <c r="J58" s="128"/>
      <c r="K58" s="128"/>
      <c r="L58" s="159"/>
      <c r="M58" s="128"/>
      <c r="N58" s="128"/>
      <c r="O58" s="128">
        <v>6000</v>
      </c>
      <c r="P58" s="159"/>
      <c r="Q58" s="128"/>
      <c r="R58" s="128"/>
      <c r="S58" s="128"/>
      <c r="T58" s="159"/>
      <c r="U58" s="442">
        <v>6000</v>
      </c>
    </row>
    <row r="59" spans="1:21" s="423" customFormat="1" ht="36" customHeight="1">
      <c r="A59" s="172">
        <v>2.44</v>
      </c>
      <c r="B59" s="174" t="s">
        <v>1011</v>
      </c>
      <c r="C59" s="127" t="s">
        <v>521</v>
      </c>
      <c r="D59" s="197">
        <v>5000</v>
      </c>
      <c r="E59" s="171"/>
      <c r="F59" s="160"/>
      <c r="G59" s="128"/>
      <c r="H59" s="159"/>
      <c r="I59" s="128"/>
      <c r="J59" s="128"/>
      <c r="K59" s="128"/>
      <c r="L59" s="159"/>
      <c r="M59" s="128"/>
      <c r="N59" s="128"/>
      <c r="O59" s="128">
        <v>5000</v>
      </c>
      <c r="P59" s="159"/>
      <c r="Q59" s="128"/>
      <c r="R59" s="128"/>
      <c r="S59" s="128"/>
      <c r="T59" s="159"/>
      <c r="U59" s="442">
        <v>5000</v>
      </c>
    </row>
    <row r="60" spans="1:21" s="423" customFormat="1" ht="51.75" customHeight="1">
      <c r="A60" s="172">
        <v>2.45</v>
      </c>
      <c r="B60" s="174" t="s">
        <v>1006</v>
      </c>
      <c r="C60" s="127" t="s">
        <v>476</v>
      </c>
      <c r="D60" s="197">
        <v>3000</v>
      </c>
      <c r="E60" s="171"/>
      <c r="F60" s="160"/>
      <c r="G60" s="128"/>
      <c r="H60" s="159"/>
      <c r="I60" s="128"/>
      <c r="J60" s="128"/>
      <c r="K60" s="128"/>
      <c r="L60" s="159"/>
      <c r="M60" s="128"/>
      <c r="N60" s="128"/>
      <c r="O60" s="128"/>
      <c r="P60" s="159"/>
      <c r="Q60" s="128"/>
      <c r="R60" s="128"/>
      <c r="S60" s="128">
        <v>3000</v>
      </c>
      <c r="T60" s="159"/>
      <c r="U60" s="442">
        <v>3000</v>
      </c>
    </row>
    <row r="61" spans="1:21" s="423" customFormat="1" ht="36" customHeight="1">
      <c r="A61" s="172">
        <v>2.46</v>
      </c>
      <c r="B61" s="174" t="s">
        <v>1015</v>
      </c>
      <c r="C61" s="127" t="s">
        <v>1019</v>
      </c>
      <c r="D61" s="197">
        <v>0</v>
      </c>
      <c r="E61" s="171"/>
      <c r="F61" s="160"/>
      <c r="G61" s="128"/>
      <c r="H61" s="159"/>
      <c r="I61" s="128"/>
      <c r="J61" s="128"/>
      <c r="K61" s="128"/>
      <c r="L61" s="159"/>
      <c r="M61" s="128"/>
      <c r="N61" s="128"/>
      <c r="O61" s="128"/>
      <c r="P61" s="159"/>
      <c r="Q61" s="128"/>
      <c r="R61" s="128"/>
      <c r="S61" s="128"/>
      <c r="T61" s="159"/>
      <c r="U61" s="442" t="s">
        <v>211</v>
      </c>
    </row>
    <row r="62" spans="1:21" s="423" customFormat="1" ht="42.75" customHeight="1">
      <c r="A62" s="172">
        <v>2.47</v>
      </c>
      <c r="B62" s="174" t="s">
        <v>472</v>
      </c>
      <c r="C62" s="127" t="s">
        <v>522</v>
      </c>
      <c r="D62" s="197">
        <v>50000</v>
      </c>
      <c r="E62" s="171"/>
      <c r="F62" s="160"/>
      <c r="G62" s="128"/>
      <c r="H62" s="159"/>
      <c r="I62" s="128"/>
      <c r="J62" s="128"/>
      <c r="K62" s="128"/>
      <c r="L62" s="159"/>
      <c r="M62" s="128"/>
      <c r="N62" s="128"/>
      <c r="O62" s="128"/>
      <c r="P62" s="159"/>
      <c r="Q62" s="128">
        <v>50000</v>
      </c>
      <c r="R62" s="128"/>
      <c r="S62" s="128"/>
      <c r="T62" s="159"/>
      <c r="U62" s="442">
        <v>50000</v>
      </c>
    </row>
    <row r="63" spans="1:21" s="423" customFormat="1" ht="44.25" customHeight="1">
      <c r="A63" s="172">
        <v>2.48</v>
      </c>
      <c r="B63" s="178" t="s">
        <v>1120</v>
      </c>
      <c r="C63" s="175" t="s">
        <v>1016</v>
      </c>
      <c r="D63" s="196">
        <v>100000</v>
      </c>
      <c r="E63" s="171"/>
      <c r="F63" s="160"/>
      <c r="G63" s="128"/>
      <c r="H63" s="159"/>
      <c r="I63" s="128"/>
      <c r="J63" s="128"/>
      <c r="K63" s="128"/>
      <c r="L63" s="159"/>
      <c r="M63" s="128"/>
      <c r="N63" s="128"/>
      <c r="O63" s="128"/>
      <c r="P63" s="159"/>
      <c r="Q63" s="128"/>
      <c r="R63" s="128">
        <v>100000</v>
      </c>
      <c r="S63" s="128"/>
      <c r="T63" s="159"/>
      <c r="U63" s="442">
        <v>100000</v>
      </c>
    </row>
    <row r="64" spans="1:21" s="423" customFormat="1" ht="36" customHeight="1">
      <c r="A64" s="172">
        <v>2.49</v>
      </c>
      <c r="B64" s="174" t="s">
        <v>1000</v>
      </c>
      <c r="C64" s="127" t="s">
        <v>1017</v>
      </c>
      <c r="D64" s="197">
        <v>6000</v>
      </c>
      <c r="E64" s="171"/>
      <c r="F64" s="160"/>
      <c r="G64" s="128"/>
      <c r="H64" s="159"/>
      <c r="I64" s="128"/>
      <c r="J64" s="128"/>
      <c r="K64" s="128"/>
      <c r="L64" s="159"/>
      <c r="M64" s="128"/>
      <c r="N64" s="128"/>
      <c r="O64" s="128"/>
      <c r="P64" s="159"/>
      <c r="Q64" s="128"/>
      <c r="R64" s="128"/>
      <c r="S64" s="128">
        <v>6000</v>
      </c>
      <c r="T64" s="159"/>
      <c r="U64" s="442">
        <v>6000</v>
      </c>
    </row>
    <row r="65" spans="1:21" s="423" customFormat="1" ht="49.5" customHeight="1">
      <c r="A65" s="172">
        <v>2.5</v>
      </c>
      <c r="B65" s="174" t="s">
        <v>1008</v>
      </c>
      <c r="C65" s="127" t="s">
        <v>1024</v>
      </c>
      <c r="D65" s="197">
        <v>3000</v>
      </c>
      <c r="E65" s="171"/>
      <c r="F65" s="160"/>
      <c r="G65" s="128"/>
      <c r="H65" s="159"/>
      <c r="I65" s="128"/>
      <c r="J65" s="128"/>
      <c r="K65" s="128"/>
      <c r="L65" s="159"/>
      <c r="M65" s="128"/>
      <c r="N65" s="128"/>
      <c r="O65" s="128"/>
      <c r="P65" s="159"/>
      <c r="Q65" s="128"/>
      <c r="R65" s="128"/>
      <c r="S65" s="128">
        <v>3000</v>
      </c>
      <c r="T65" s="159"/>
      <c r="U65" s="442">
        <v>3000</v>
      </c>
    </row>
    <row r="66" spans="1:21" s="423" customFormat="1" ht="56.25" customHeight="1">
      <c r="A66" s="172">
        <v>2.51</v>
      </c>
      <c r="B66" s="178" t="s">
        <v>520</v>
      </c>
      <c r="C66" s="175" t="s">
        <v>1019</v>
      </c>
      <c r="D66" s="196">
        <v>5000</v>
      </c>
      <c r="E66" s="129"/>
      <c r="F66" s="128"/>
      <c r="G66" s="128"/>
      <c r="H66" s="159"/>
      <c r="I66" s="128"/>
      <c r="J66" s="128"/>
      <c r="K66" s="128"/>
      <c r="L66" s="159"/>
      <c r="M66" s="128"/>
      <c r="N66" s="128"/>
      <c r="O66" s="128"/>
      <c r="P66" s="159"/>
      <c r="Q66" s="128"/>
      <c r="R66" s="128"/>
      <c r="S66" s="128">
        <v>5000</v>
      </c>
      <c r="T66" s="159"/>
      <c r="U66" s="442">
        <v>5000</v>
      </c>
    </row>
    <row r="67" spans="1:22" s="423" customFormat="1" ht="37.5" customHeight="1" thickBot="1">
      <c r="A67" s="188">
        <v>2.52</v>
      </c>
      <c r="B67" s="191" t="s">
        <v>1121</v>
      </c>
      <c r="C67" s="192" t="s">
        <v>403</v>
      </c>
      <c r="D67" s="199">
        <v>20000</v>
      </c>
      <c r="E67" s="468"/>
      <c r="F67" s="469"/>
      <c r="G67" s="469"/>
      <c r="H67" s="443"/>
      <c r="I67" s="469"/>
      <c r="J67" s="469"/>
      <c r="K67" s="469"/>
      <c r="L67" s="443"/>
      <c r="M67" s="469"/>
      <c r="N67" s="470"/>
      <c r="O67" s="470"/>
      <c r="P67" s="470"/>
      <c r="Q67" s="470"/>
      <c r="R67" s="467"/>
      <c r="S67" s="469">
        <v>20000</v>
      </c>
      <c r="T67" s="443"/>
      <c r="U67" s="444">
        <f>SUM(D67)</f>
        <v>20000</v>
      </c>
      <c r="V67" s="445"/>
    </row>
    <row r="68" spans="1:50" s="460" customFormat="1" ht="36" customHeight="1" thickTop="1">
      <c r="A68" s="173">
        <v>2.53</v>
      </c>
      <c r="B68" s="357" t="s">
        <v>1027</v>
      </c>
      <c r="C68" s="127" t="s">
        <v>1042</v>
      </c>
      <c r="D68" s="197">
        <v>220000</v>
      </c>
      <c r="E68" s="129">
        <v>220000</v>
      </c>
      <c r="F68" s="128"/>
      <c r="G68" s="128"/>
      <c r="H68" s="159"/>
      <c r="I68" s="128"/>
      <c r="J68" s="128"/>
      <c r="K68" s="128"/>
      <c r="L68" s="159"/>
      <c r="M68" s="128"/>
      <c r="N68" s="160"/>
      <c r="O68" s="160"/>
      <c r="P68" s="160"/>
      <c r="Q68" s="160"/>
      <c r="R68" s="197"/>
      <c r="S68" s="128"/>
      <c r="T68" s="159"/>
      <c r="U68" s="442">
        <v>220000</v>
      </c>
      <c r="V68" s="445"/>
      <c r="W68" s="445"/>
      <c r="X68" s="445"/>
      <c r="Y68" s="445"/>
      <c r="Z68" s="445"/>
      <c r="AA68" s="445"/>
      <c r="AB68" s="445"/>
      <c r="AC68" s="445"/>
      <c r="AD68" s="445"/>
      <c r="AE68" s="445"/>
      <c r="AF68" s="445"/>
      <c r="AG68" s="445"/>
      <c r="AH68" s="445"/>
      <c r="AI68" s="445"/>
      <c r="AJ68" s="445"/>
      <c r="AK68" s="445"/>
      <c r="AL68" s="445"/>
      <c r="AM68" s="445"/>
      <c r="AN68" s="445"/>
      <c r="AO68" s="445"/>
      <c r="AP68" s="445"/>
      <c r="AQ68" s="445"/>
      <c r="AR68" s="445"/>
      <c r="AS68" s="445"/>
      <c r="AT68" s="445"/>
      <c r="AU68" s="445"/>
      <c r="AV68" s="445"/>
      <c r="AW68" s="445"/>
      <c r="AX68" s="445"/>
    </row>
    <row r="69" spans="1:50" s="460" customFormat="1" ht="37.5">
      <c r="A69" s="172">
        <v>2.54</v>
      </c>
      <c r="B69" s="356" t="s">
        <v>1028</v>
      </c>
      <c r="C69" s="127" t="s">
        <v>517</v>
      </c>
      <c r="D69" s="360">
        <v>200000</v>
      </c>
      <c r="E69" s="129"/>
      <c r="F69" s="128"/>
      <c r="G69" s="128"/>
      <c r="H69" s="159"/>
      <c r="I69" s="128"/>
      <c r="J69" s="128"/>
      <c r="K69" s="128">
        <v>200000</v>
      </c>
      <c r="L69" s="159"/>
      <c r="M69" s="128"/>
      <c r="N69" s="160"/>
      <c r="O69" s="160"/>
      <c r="P69" s="160"/>
      <c r="Q69" s="160"/>
      <c r="R69" s="197"/>
      <c r="S69" s="128"/>
      <c r="T69" s="159"/>
      <c r="U69" s="442">
        <v>200000</v>
      </c>
      <c r="V69" s="445"/>
      <c r="W69" s="445"/>
      <c r="X69" s="445"/>
      <c r="Y69" s="445"/>
      <c r="Z69" s="445"/>
      <c r="AA69" s="445"/>
      <c r="AB69" s="445"/>
      <c r="AC69" s="445"/>
      <c r="AD69" s="445"/>
      <c r="AE69" s="445"/>
      <c r="AF69" s="445"/>
      <c r="AG69" s="445"/>
      <c r="AH69" s="445"/>
      <c r="AI69" s="445"/>
      <c r="AJ69" s="445"/>
      <c r="AK69" s="445"/>
      <c r="AL69" s="445"/>
      <c r="AM69" s="445"/>
      <c r="AN69" s="445"/>
      <c r="AO69" s="445"/>
      <c r="AP69" s="445"/>
      <c r="AQ69" s="445"/>
      <c r="AR69" s="445"/>
      <c r="AS69" s="445"/>
      <c r="AT69" s="445"/>
      <c r="AU69" s="445"/>
      <c r="AV69" s="445"/>
      <c r="AW69" s="445"/>
      <c r="AX69" s="445"/>
    </row>
    <row r="70" spans="1:50" s="460" customFormat="1" ht="37.5">
      <c r="A70" s="172">
        <v>2.55</v>
      </c>
      <c r="B70" s="183" t="s">
        <v>1030</v>
      </c>
      <c r="C70" s="127" t="s">
        <v>393</v>
      </c>
      <c r="D70" s="361">
        <v>10000</v>
      </c>
      <c r="E70" s="129"/>
      <c r="F70" s="128"/>
      <c r="G70" s="128"/>
      <c r="H70" s="159"/>
      <c r="I70" s="128"/>
      <c r="J70" s="128"/>
      <c r="K70" s="128">
        <v>10000</v>
      </c>
      <c r="L70" s="159"/>
      <c r="M70" s="128"/>
      <c r="N70" s="160"/>
      <c r="O70" s="160"/>
      <c r="P70" s="160"/>
      <c r="Q70" s="160"/>
      <c r="R70" s="197"/>
      <c r="S70" s="128"/>
      <c r="T70" s="159"/>
      <c r="U70" s="442">
        <v>10000</v>
      </c>
      <c r="V70" s="445"/>
      <c r="W70" s="445"/>
      <c r="X70" s="445"/>
      <c r="Y70" s="445"/>
      <c r="Z70" s="445"/>
      <c r="AA70" s="445"/>
      <c r="AB70" s="445"/>
      <c r="AC70" s="445"/>
      <c r="AD70" s="445"/>
      <c r="AE70" s="445"/>
      <c r="AF70" s="445"/>
      <c r="AG70" s="445"/>
      <c r="AH70" s="445"/>
      <c r="AI70" s="445"/>
      <c r="AJ70" s="445"/>
      <c r="AK70" s="445"/>
      <c r="AL70" s="445"/>
      <c r="AM70" s="445"/>
      <c r="AN70" s="445"/>
      <c r="AO70" s="445"/>
      <c r="AP70" s="445"/>
      <c r="AQ70" s="445"/>
      <c r="AR70" s="445"/>
      <c r="AS70" s="445"/>
      <c r="AT70" s="445"/>
      <c r="AU70" s="445"/>
      <c r="AV70" s="445"/>
      <c r="AW70" s="445"/>
      <c r="AX70" s="445"/>
    </row>
    <row r="71" spans="1:50" s="460" customFormat="1" ht="37.5">
      <c r="A71" s="172">
        <v>2.56</v>
      </c>
      <c r="B71" s="174" t="s">
        <v>1031</v>
      </c>
      <c r="C71" s="127" t="s">
        <v>393</v>
      </c>
      <c r="D71" s="361">
        <v>150000</v>
      </c>
      <c r="E71" s="129"/>
      <c r="F71" s="128"/>
      <c r="G71" s="128"/>
      <c r="H71" s="159"/>
      <c r="I71" s="128"/>
      <c r="J71" s="128">
        <v>15000</v>
      </c>
      <c r="K71" s="128"/>
      <c r="L71" s="159"/>
      <c r="M71" s="128"/>
      <c r="N71" s="160"/>
      <c r="O71" s="160"/>
      <c r="P71" s="160"/>
      <c r="Q71" s="160"/>
      <c r="R71" s="197"/>
      <c r="S71" s="128"/>
      <c r="T71" s="159"/>
      <c r="U71" s="442">
        <v>15000</v>
      </c>
      <c r="V71" s="445"/>
      <c r="W71" s="445"/>
      <c r="X71" s="445"/>
      <c r="Y71" s="445"/>
      <c r="Z71" s="445"/>
      <c r="AA71" s="445"/>
      <c r="AB71" s="445"/>
      <c r="AC71" s="445"/>
      <c r="AD71" s="445"/>
      <c r="AE71" s="445"/>
      <c r="AF71" s="445"/>
      <c r="AG71" s="445"/>
      <c r="AH71" s="445"/>
      <c r="AI71" s="445"/>
      <c r="AJ71" s="445"/>
      <c r="AK71" s="445"/>
      <c r="AL71" s="445"/>
      <c r="AM71" s="445"/>
      <c r="AN71" s="445"/>
      <c r="AO71" s="445"/>
      <c r="AP71" s="445"/>
      <c r="AQ71" s="445"/>
      <c r="AR71" s="445"/>
      <c r="AS71" s="445"/>
      <c r="AT71" s="445"/>
      <c r="AU71" s="445"/>
      <c r="AV71" s="445"/>
      <c r="AW71" s="445"/>
      <c r="AX71" s="445"/>
    </row>
    <row r="72" spans="1:50" s="460" customFormat="1" ht="56.25">
      <c r="A72" s="172">
        <v>2.57</v>
      </c>
      <c r="B72" s="466" t="s">
        <v>1102</v>
      </c>
      <c r="C72" s="175" t="s">
        <v>1041</v>
      </c>
      <c r="D72" s="465">
        <v>62000</v>
      </c>
      <c r="E72" s="129"/>
      <c r="F72" s="128"/>
      <c r="G72" s="128"/>
      <c r="H72" s="159"/>
      <c r="I72" s="128"/>
      <c r="J72" s="128"/>
      <c r="K72" s="128"/>
      <c r="L72" s="159"/>
      <c r="M72" s="128"/>
      <c r="N72" s="160"/>
      <c r="O72" s="160">
        <v>62000</v>
      </c>
      <c r="P72" s="160"/>
      <c r="Q72" s="160"/>
      <c r="R72" s="197"/>
      <c r="S72" s="128"/>
      <c r="T72" s="159"/>
      <c r="U72" s="442">
        <v>62000</v>
      </c>
      <c r="V72" s="445"/>
      <c r="W72" s="445"/>
      <c r="X72" s="445"/>
      <c r="Y72" s="445"/>
      <c r="Z72" s="445"/>
      <c r="AA72" s="445"/>
      <c r="AB72" s="445"/>
      <c r="AC72" s="445"/>
      <c r="AD72" s="445"/>
      <c r="AE72" s="445"/>
      <c r="AF72" s="445"/>
      <c r="AG72" s="445"/>
      <c r="AH72" s="445"/>
      <c r="AI72" s="445"/>
      <c r="AJ72" s="445"/>
      <c r="AK72" s="445"/>
      <c r="AL72" s="445"/>
      <c r="AM72" s="445"/>
      <c r="AN72" s="445"/>
      <c r="AO72" s="445"/>
      <c r="AP72" s="445"/>
      <c r="AQ72" s="445"/>
      <c r="AR72" s="445"/>
      <c r="AS72" s="445"/>
      <c r="AT72" s="445"/>
      <c r="AU72" s="445"/>
      <c r="AV72" s="445"/>
      <c r="AW72" s="445"/>
      <c r="AX72" s="445"/>
    </row>
    <row r="73" spans="1:50" s="460" customFormat="1" ht="35.25" customHeight="1">
      <c r="A73" s="172">
        <v>2.58</v>
      </c>
      <c r="B73" s="356" t="s">
        <v>1036</v>
      </c>
      <c r="C73" s="127" t="s">
        <v>1041</v>
      </c>
      <c r="D73" s="360">
        <v>6000</v>
      </c>
      <c r="E73" s="129"/>
      <c r="F73" s="128"/>
      <c r="G73" s="128"/>
      <c r="H73" s="159"/>
      <c r="I73" s="128"/>
      <c r="J73" s="128"/>
      <c r="K73" s="128"/>
      <c r="L73" s="159"/>
      <c r="M73" s="128">
        <v>6000</v>
      </c>
      <c r="N73" s="160"/>
      <c r="O73" s="160"/>
      <c r="P73" s="160"/>
      <c r="Q73" s="160"/>
      <c r="R73" s="197"/>
      <c r="S73" s="128"/>
      <c r="T73" s="159"/>
      <c r="U73" s="442">
        <v>6000</v>
      </c>
      <c r="V73" s="445"/>
      <c r="W73" s="445"/>
      <c r="X73" s="445"/>
      <c r="Y73" s="445"/>
      <c r="Z73" s="445"/>
      <c r="AA73" s="445"/>
      <c r="AB73" s="445"/>
      <c r="AC73" s="445"/>
      <c r="AD73" s="445"/>
      <c r="AE73" s="445"/>
      <c r="AF73" s="445"/>
      <c r="AG73" s="445"/>
      <c r="AH73" s="445"/>
      <c r="AI73" s="445"/>
      <c r="AJ73" s="445"/>
      <c r="AK73" s="445"/>
      <c r="AL73" s="445"/>
      <c r="AM73" s="445"/>
      <c r="AN73" s="445"/>
      <c r="AO73" s="445"/>
      <c r="AP73" s="445"/>
      <c r="AQ73" s="445"/>
      <c r="AR73" s="445"/>
      <c r="AS73" s="445"/>
      <c r="AT73" s="445"/>
      <c r="AU73" s="445"/>
      <c r="AV73" s="445"/>
      <c r="AW73" s="445"/>
      <c r="AX73" s="445"/>
    </row>
    <row r="74" spans="1:50" s="460" customFormat="1" ht="41.25" customHeight="1">
      <c r="A74" s="172">
        <v>2.59</v>
      </c>
      <c r="B74" s="356" t="s">
        <v>1032</v>
      </c>
      <c r="C74" s="127" t="s">
        <v>1041</v>
      </c>
      <c r="D74" s="360">
        <v>20000</v>
      </c>
      <c r="E74" s="129"/>
      <c r="F74" s="128"/>
      <c r="G74" s="128"/>
      <c r="H74" s="159"/>
      <c r="I74" s="128"/>
      <c r="J74" s="128"/>
      <c r="K74" s="128"/>
      <c r="L74" s="159"/>
      <c r="M74" s="128">
        <v>20000</v>
      </c>
      <c r="N74" s="160"/>
      <c r="O74" s="160"/>
      <c r="P74" s="160"/>
      <c r="Q74" s="160"/>
      <c r="R74" s="197"/>
      <c r="S74" s="128"/>
      <c r="T74" s="159"/>
      <c r="U74" s="442">
        <v>20000</v>
      </c>
      <c r="V74" s="445"/>
      <c r="W74" s="445"/>
      <c r="X74" s="445"/>
      <c r="Y74" s="445"/>
      <c r="Z74" s="445"/>
      <c r="AA74" s="445"/>
      <c r="AB74" s="445"/>
      <c r="AC74" s="445"/>
      <c r="AD74" s="445"/>
      <c r="AE74" s="445"/>
      <c r="AF74" s="445"/>
      <c r="AG74" s="445"/>
      <c r="AH74" s="445"/>
      <c r="AI74" s="445"/>
      <c r="AJ74" s="445"/>
      <c r="AK74" s="445"/>
      <c r="AL74" s="445"/>
      <c r="AM74" s="445"/>
      <c r="AN74" s="445"/>
      <c r="AO74" s="445"/>
      <c r="AP74" s="445"/>
      <c r="AQ74" s="445"/>
      <c r="AR74" s="445"/>
      <c r="AS74" s="445"/>
      <c r="AT74" s="445"/>
      <c r="AU74" s="445"/>
      <c r="AV74" s="445"/>
      <c r="AW74" s="445"/>
      <c r="AX74" s="445"/>
    </row>
    <row r="75" spans="1:21" s="445" customFormat="1" ht="37.5">
      <c r="A75" s="172">
        <v>2.6</v>
      </c>
      <c r="B75" s="183" t="s">
        <v>1029</v>
      </c>
      <c r="C75" s="127" t="s">
        <v>1043</v>
      </c>
      <c r="D75" s="361">
        <v>10000</v>
      </c>
      <c r="E75" s="166"/>
      <c r="F75" s="169"/>
      <c r="G75" s="169"/>
      <c r="H75" s="168"/>
      <c r="I75" s="169"/>
      <c r="J75" s="169"/>
      <c r="K75" s="169"/>
      <c r="L75" s="168"/>
      <c r="M75" s="169">
        <v>10000</v>
      </c>
      <c r="N75" s="167"/>
      <c r="O75" s="167"/>
      <c r="P75" s="167"/>
      <c r="Q75" s="167"/>
      <c r="R75" s="196"/>
      <c r="S75" s="169"/>
      <c r="T75" s="168"/>
      <c r="U75" s="441">
        <v>10000</v>
      </c>
    </row>
    <row r="76" spans="1:21" s="445" customFormat="1" ht="36.75" customHeight="1">
      <c r="A76" s="172">
        <v>2.61</v>
      </c>
      <c r="B76" s="183" t="s">
        <v>1040</v>
      </c>
      <c r="C76" s="456" t="s">
        <v>1043</v>
      </c>
      <c r="D76" s="361">
        <v>100000</v>
      </c>
      <c r="E76" s="166"/>
      <c r="F76" s="169"/>
      <c r="G76" s="169"/>
      <c r="H76" s="168"/>
      <c r="I76" s="169"/>
      <c r="J76" s="169"/>
      <c r="K76" s="169"/>
      <c r="L76" s="168"/>
      <c r="M76" s="169"/>
      <c r="N76" s="167"/>
      <c r="O76" s="167">
        <v>100000</v>
      </c>
      <c r="P76" s="167"/>
      <c r="Q76" s="167"/>
      <c r="R76" s="196"/>
      <c r="S76" s="169"/>
      <c r="T76" s="168"/>
      <c r="U76" s="441">
        <v>100000</v>
      </c>
    </row>
    <row r="77" spans="1:21" s="445" customFormat="1" ht="33.75" customHeight="1">
      <c r="A77" s="172">
        <v>2.62</v>
      </c>
      <c r="B77" s="473" t="s">
        <v>1026</v>
      </c>
      <c r="C77" s="175" t="s">
        <v>394</v>
      </c>
      <c r="D77" s="474">
        <v>8000</v>
      </c>
      <c r="E77" s="166"/>
      <c r="F77" s="169"/>
      <c r="G77" s="169"/>
      <c r="H77" s="168"/>
      <c r="I77" s="169"/>
      <c r="J77" s="169"/>
      <c r="K77" s="169"/>
      <c r="L77" s="168"/>
      <c r="M77" s="169"/>
      <c r="N77" s="167"/>
      <c r="O77" s="167"/>
      <c r="P77" s="167"/>
      <c r="Q77" s="167"/>
      <c r="R77" s="196">
        <v>8000</v>
      </c>
      <c r="S77" s="169"/>
      <c r="T77" s="168"/>
      <c r="U77" s="441">
        <v>8000</v>
      </c>
    </row>
    <row r="78" spans="1:21" s="445" customFormat="1" ht="33.75" customHeight="1">
      <c r="A78" s="172">
        <v>2.63</v>
      </c>
      <c r="B78" s="183" t="s">
        <v>1033</v>
      </c>
      <c r="C78" s="127" t="s">
        <v>1043</v>
      </c>
      <c r="D78" s="361">
        <v>3000</v>
      </c>
      <c r="E78" s="166"/>
      <c r="F78" s="169"/>
      <c r="G78" s="169"/>
      <c r="H78" s="168"/>
      <c r="I78" s="169"/>
      <c r="J78" s="169"/>
      <c r="K78" s="169"/>
      <c r="L78" s="168"/>
      <c r="M78" s="169"/>
      <c r="N78" s="167"/>
      <c r="O78" s="167"/>
      <c r="P78" s="167"/>
      <c r="Q78" s="167"/>
      <c r="R78" s="196">
        <v>3000</v>
      </c>
      <c r="S78" s="169"/>
      <c r="T78" s="168"/>
      <c r="U78" s="441">
        <v>3000</v>
      </c>
    </row>
    <row r="79" spans="1:21" s="445" customFormat="1" ht="39.75" customHeight="1">
      <c r="A79" s="172">
        <v>2.64</v>
      </c>
      <c r="B79" s="183" t="s">
        <v>1122</v>
      </c>
      <c r="C79" s="175" t="s">
        <v>1042</v>
      </c>
      <c r="D79" s="362">
        <v>2000</v>
      </c>
      <c r="E79" s="166"/>
      <c r="F79" s="169"/>
      <c r="G79" s="169"/>
      <c r="H79" s="168"/>
      <c r="I79" s="169"/>
      <c r="J79" s="169"/>
      <c r="K79" s="169"/>
      <c r="L79" s="168"/>
      <c r="M79" s="169"/>
      <c r="N79" s="167"/>
      <c r="O79" s="167"/>
      <c r="P79" s="167"/>
      <c r="Q79" s="167">
        <v>2000</v>
      </c>
      <c r="R79" s="196"/>
      <c r="S79" s="169"/>
      <c r="T79" s="168"/>
      <c r="U79" s="441">
        <v>2000</v>
      </c>
    </row>
    <row r="80" spans="1:21" s="445" customFormat="1" ht="33.75" customHeight="1">
      <c r="A80" s="172">
        <v>2.65</v>
      </c>
      <c r="B80" s="183" t="s">
        <v>1034</v>
      </c>
      <c r="C80" s="127" t="s">
        <v>394</v>
      </c>
      <c r="D80" s="371" t="s">
        <v>211</v>
      </c>
      <c r="E80" s="166"/>
      <c r="F80" s="169"/>
      <c r="G80" s="169"/>
      <c r="H80" s="168"/>
      <c r="I80" s="169"/>
      <c r="J80" s="169"/>
      <c r="K80" s="169"/>
      <c r="L80" s="168"/>
      <c r="M80" s="169"/>
      <c r="N80" s="167"/>
      <c r="O80" s="167"/>
      <c r="P80" s="167"/>
      <c r="Q80" s="167"/>
      <c r="R80" s="196"/>
      <c r="S80" s="169"/>
      <c r="T80" s="168"/>
      <c r="U80" s="441" t="s">
        <v>211</v>
      </c>
    </row>
    <row r="81" spans="1:21" s="445" customFormat="1" ht="33.75" customHeight="1">
      <c r="A81" s="172">
        <v>2.66</v>
      </c>
      <c r="B81" s="181" t="s">
        <v>1035</v>
      </c>
      <c r="C81" s="127" t="s">
        <v>393</v>
      </c>
      <c r="D81" s="361">
        <v>6000</v>
      </c>
      <c r="E81" s="166"/>
      <c r="F81" s="169"/>
      <c r="G81" s="169"/>
      <c r="H81" s="168"/>
      <c r="I81" s="169"/>
      <c r="J81" s="169"/>
      <c r="K81" s="169"/>
      <c r="L81" s="168"/>
      <c r="M81" s="169"/>
      <c r="N81" s="167"/>
      <c r="O81" s="167"/>
      <c r="P81" s="167"/>
      <c r="Q81" s="167"/>
      <c r="R81" s="196"/>
      <c r="S81" s="169">
        <v>6000</v>
      </c>
      <c r="T81" s="168"/>
      <c r="U81" s="441">
        <v>6000</v>
      </c>
    </row>
    <row r="82" spans="1:21" s="423" customFormat="1" ht="37.5" customHeight="1">
      <c r="A82" s="172">
        <v>2.67</v>
      </c>
      <c r="B82" s="358" t="s">
        <v>1039</v>
      </c>
      <c r="C82" s="457" t="s">
        <v>1043</v>
      </c>
      <c r="D82" s="361">
        <v>12000</v>
      </c>
      <c r="E82" s="166"/>
      <c r="F82" s="169"/>
      <c r="G82" s="167"/>
      <c r="H82" s="167"/>
      <c r="I82" s="167"/>
      <c r="J82" s="169"/>
      <c r="K82" s="169"/>
      <c r="L82" s="168"/>
      <c r="M82" s="169"/>
      <c r="N82" s="169"/>
      <c r="O82" s="169"/>
      <c r="P82" s="168"/>
      <c r="Q82" s="169"/>
      <c r="R82" s="169">
        <v>12000</v>
      </c>
      <c r="S82" s="169"/>
      <c r="T82" s="168"/>
      <c r="U82" s="441">
        <v>12000</v>
      </c>
    </row>
    <row r="83" spans="1:21" s="423" customFormat="1" ht="35.25" customHeight="1">
      <c r="A83" s="172">
        <v>2.68</v>
      </c>
      <c r="B83" s="183" t="s">
        <v>1037</v>
      </c>
      <c r="C83" s="127" t="s">
        <v>1044</v>
      </c>
      <c r="D83" s="361">
        <v>5000</v>
      </c>
      <c r="E83" s="177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59"/>
      <c r="Q83" s="128"/>
      <c r="R83" s="128"/>
      <c r="S83" s="128">
        <v>5000</v>
      </c>
      <c r="T83" s="159"/>
      <c r="U83" s="442">
        <v>5000</v>
      </c>
    </row>
    <row r="84" spans="1:48" s="423" customFormat="1" ht="35.25" customHeight="1" thickBot="1">
      <c r="A84" s="188">
        <v>2.69</v>
      </c>
      <c r="B84" s="359" t="s">
        <v>1038</v>
      </c>
      <c r="C84" s="458" t="s">
        <v>1044</v>
      </c>
      <c r="D84" s="363">
        <v>3000</v>
      </c>
      <c r="E84" s="468"/>
      <c r="F84" s="470"/>
      <c r="G84" s="470"/>
      <c r="H84" s="470"/>
      <c r="I84" s="470"/>
      <c r="J84" s="470"/>
      <c r="K84" s="470"/>
      <c r="L84" s="470"/>
      <c r="M84" s="470"/>
      <c r="N84" s="470"/>
      <c r="O84" s="470"/>
      <c r="P84" s="443"/>
      <c r="Q84" s="469"/>
      <c r="R84" s="469"/>
      <c r="S84" s="469">
        <v>3000</v>
      </c>
      <c r="T84" s="443"/>
      <c r="U84" s="444">
        <v>3000</v>
      </c>
      <c r="V84" s="445"/>
      <c r="W84" s="445"/>
      <c r="X84" s="445"/>
      <c r="Y84" s="445"/>
      <c r="Z84" s="445"/>
      <c r="AA84" s="445"/>
      <c r="AB84" s="445"/>
      <c r="AC84" s="445"/>
      <c r="AD84" s="445"/>
      <c r="AE84" s="445"/>
      <c r="AF84" s="445"/>
      <c r="AG84" s="445"/>
      <c r="AH84" s="445"/>
      <c r="AI84" s="445"/>
      <c r="AJ84" s="445"/>
      <c r="AK84" s="445"/>
      <c r="AL84" s="445"/>
      <c r="AM84" s="445"/>
      <c r="AN84" s="445"/>
      <c r="AO84" s="445"/>
      <c r="AP84" s="445"/>
      <c r="AQ84" s="445"/>
      <c r="AR84" s="445"/>
      <c r="AS84" s="445"/>
      <c r="AT84" s="445"/>
      <c r="AU84" s="445"/>
      <c r="AV84" s="445"/>
    </row>
    <row r="85" spans="1:49" s="460" customFormat="1" ht="35.25" customHeight="1" thickTop="1">
      <c r="A85" s="173">
        <v>2.7</v>
      </c>
      <c r="B85" s="178" t="s">
        <v>1046</v>
      </c>
      <c r="C85" s="471" t="s">
        <v>1085</v>
      </c>
      <c r="D85" s="472">
        <v>40000</v>
      </c>
      <c r="E85" s="129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59"/>
      <c r="Q85" s="128"/>
      <c r="R85" s="128"/>
      <c r="S85" s="128">
        <v>40000</v>
      </c>
      <c r="T85" s="159"/>
      <c r="U85" s="442">
        <v>40000</v>
      </c>
      <c r="V85" s="445"/>
      <c r="W85" s="445"/>
      <c r="X85" s="445"/>
      <c r="Y85" s="445"/>
      <c r="Z85" s="445"/>
      <c r="AA85" s="445"/>
      <c r="AB85" s="445"/>
      <c r="AC85" s="445"/>
      <c r="AD85" s="445"/>
      <c r="AE85" s="445"/>
      <c r="AF85" s="445"/>
      <c r="AG85" s="445"/>
      <c r="AH85" s="445"/>
      <c r="AI85" s="445"/>
      <c r="AJ85" s="445"/>
      <c r="AK85" s="445"/>
      <c r="AL85" s="445"/>
      <c r="AM85" s="445"/>
      <c r="AN85" s="445"/>
      <c r="AO85" s="445"/>
      <c r="AP85" s="445"/>
      <c r="AQ85" s="445"/>
      <c r="AR85" s="445"/>
      <c r="AS85" s="445"/>
      <c r="AT85" s="445"/>
      <c r="AU85" s="445"/>
      <c r="AV85" s="445"/>
      <c r="AW85" s="475"/>
    </row>
    <row r="86" spans="1:49" s="460" customFormat="1" ht="35.25" customHeight="1">
      <c r="A86" s="172">
        <v>2.71</v>
      </c>
      <c r="B86" s="183" t="s">
        <v>1103</v>
      </c>
      <c r="C86" s="456" t="s">
        <v>1085</v>
      </c>
      <c r="D86" s="361">
        <v>23500</v>
      </c>
      <c r="E86" s="129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59"/>
      <c r="Q86" s="128"/>
      <c r="R86" s="128"/>
      <c r="S86" s="128">
        <v>23500</v>
      </c>
      <c r="T86" s="159"/>
      <c r="U86" s="442">
        <v>23500</v>
      </c>
      <c r="V86" s="445"/>
      <c r="W86" s="445"/>
      <c r="X86" s="445"/>
      <c r="Y86" s="445"/>
      <c r="Z86" s="445"/>
      <c r="AA86" s="445"/>
      <c r="AB86" s="445"/>
      <c r="AC86" s="445"/>
      <c r="AD86" s="445"/>
      <c r="AE86" s="445"/>
      <c r="AF86" s="445"/>
      <c r="AG86" s="445"/>
      <c r="AH86" s="445"/>
      <c r="AI86" s="445"/>
      <c r="AJ86" s="445"/>
      <c r="AK86" s="445"/>
      <c r="AL86" s="445"/>
      <c r="AM86" s="445"/>
      <c r="AN86" s="445"/>
      <c r="AO86" s="445"/>
      <c r="AP86" s="445"/>
      <c r="AQ86" s="445"/>
      <c r="AR86" s="445"/>
      <c r="AS86" s="445"/>
      <c r="AT86" s="445"/>
      <c r="AU86" s="445"/>
      <c r="AV86" s="445"/>
      <c r="AW86" s="475"/>
    </row>
    <row r="87" spans="1:49" s="460" customFormat="1" ht="35.25" customHeight="1">
      <c r="A87" s="172">
        <v>2.72</v>
      </c>
      <c r="B87" s="183" t="s">
        <v>1104</v>
      </c>
      <c r="C87" s="456" t="s">
        <v>1085</v>
      </c>
      <c r="D87" s="361">
        <v>8000</v>
      </c>
      <c r="E87" s="129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59"/>
      <c r="Q87" s="128"/>
      <c r="R87" s="128"/>
      <c r="S87" s="128">
        <v>8000</v>
      </c>
      <c r="T87" s="159"/>
      <c r="U87" s="442">
        <v>8000</v>
      </c>
      <c r="V87" s="445"/>
      <c r="W87" s="445"/>
      <c r="X87" s="445"/>
      <c r="Y87" s="445"/>
      <c r="Z87" s="445"/>
      <c r="AA87" s="445"/>
      <c r="AB87" s="445"/>
      <c r="AC87" s="445"/>
      <c r="AD87" s="445"/>
      <c r="AE87" s="445"/>
      <c r="AF87" s="445"/>
      <c r="AG87" s="445"/>
      <c r="AH87" s="445"/>
      <c r="AI87" s="445"/>
      <c r="AJ87" s="445"/>
      <c r="AK87" s="445"/>
      <c r="AL87" s="445"/>
      <c r="AM87" s="445"/>
      <c r="AN87" s="445"/>
      <c r="AO87" s="445"/>
      <c r="AP87" s="445"/>
      <c r="AQ87" s="445"/>
      <c r="AR87" s="445"/>
      <c r="AS87" s="445"/>
      <c r="AT87" s="445"/>
      <c r="AU87" s="445"/>
      <c r="AV87" s="445"/>
      <c r="AW87" s="475"/>
    </row>
    <row r="88" spans="1:49" s="460" customFormat="1" ht="35.25" customHeight="1">
      <c r="A88" s="172">
        <v>2.73</v>
      </c>
      <c r="B88" s="183" t="s">
        <v>1105</v>
      </c>
      <c r="C88" s="456" t="s">
        <v>1085</v>
      </c>
      <c r="D88" s="361">
        <v>9000</v>
      </c>
      <c r="E88" s="129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59"/>
      <c r="Q88" s="128"/>
      <c r="R88" s="128"/>
      <c r="S88" s="128">
        <v>9000</v>
      </c>
      <c r="T88" s="159"/>
      <c r="U88" s="442">
        <v>9000</v>
      </c>
      <c r="V88" s="445"/>
      <c r="W88" s="445"/>
      <c r="X88" s="445"/>
      <c r="Y88" s="445"/>
      <c r="Z88" s="445"/>
      <c r="AA88" s="445"/>
      <c r="AB88" s="445"/>
      <c r="AC88" s="445"/>
      <c r="AD88" s="445"/>
      <c r="AE88" s="445"/>
      <c r="AF88" s="445"/>
      <c r="AG88" s="445"/>
      <c r="AH88" s="445"/>
      <c r="AI88" s="445"/>
      <c r="AJ88" s="445"/>
      <c r="AK88" s="445"/>
      <c r="AL88" s="445"/>
      <c r="AM88" s="445"/>
      <c r="AN88" s="445"/>
      <c r="AO88" s="445"/>
      <c r="AP88" s="445"/>
      <c r="AQ88" s="445"/>
      <c r="AR88" s="445"/>
      <c r="AS88" s="445"/>
      <c r="AT88" s="445"/>
      <c r="AU88" s="445"/>
      <c r="AV88" s="445"/>
      <c r="AW88" s="475"/>
    </row>
    <row r="89" spans="1:49" s="460" customFormat="1" ht="35.25" customHeight="1">
      <c r="A89" s="172">
        <v>2.74</v>
      </c>
      <c r="B89" s="174" t="s">
        <v>1048</v>
      </c>
      <c r="C89" s="366" t="s">
        <v>1086</v>
      </c>
      <c r="D89" s="371">
        <v>200000</v>
      </c>
      <c r="E89" s="129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59"/>
      <c r="Q89" s="128"/>
      <c r="R89" s="128"/>
      <c r="S89" s="128">
        <v>200000</v>
      </c>
      <c r="T89" s="159"/>
      <c r="U89" s="442">
        <v>200000</v>
      </c>
      <c r="V89" s="445"/>
      <c r="W89" s="445"/>
      <c r="X89" s="445"/>
      <c r="Y89" s="445"/>
      <c r="Z89" s="445"/>
      <c r="AA89" s="445"/>
      <c r="AB89" s="445"/>
      <c r="AC89" s="445"/>
      <c r="AD89" s="445"/>
      <c r="AE89" s="445"/>
      <c r="AF89" s="445"/>
      <c r="AG89" s="445"/>
      <c r="AH89" s="445"/>
      <c r="AI89" s="445"/>
      <c r="AJ89" s="445"/>
      <c r="AK89" s="445"/>
      <c r="AL89" s="445"/>
      <c r="AM89" s="445"/>
      <c r="AN89" s="445"/>
      <c r="AO89" s="445"/>
      <c r="AP89" s="445"/>
      <c r="AQ89" s="445"/>
      <c r="AR89" s="445"/>
      <c r="AS89" s="445"/>
      <c r="AT89" s="445"/>
      <c r="AU89" s="445"/>
      <c r="AV89" s="445"/>
      <c r="AW89" s="475"/>
    </row>
    <row r="90" spans="1:49" s="460" customFormat="1" ht="35.25" customHeight="1">
      <c r="A90" s="172">
        <v>2.75</v>
      </c>
      <c r="B90" s="174" t="s">
        <v>1049</v>
      </c>
      <c r="C90" s="366" t="s">
        <v>1087</v>
      </c>
      <c r="D90" s="368">
        <v>50000</v>
      </c>
      <c r="E90" s="129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59"/>
      <c r="Q90" s="128"/>
      <c r="R90" s="128"/>
      <c r="S90" s="128">
        <v>50000</v>
      </c>
      <c r="T90" s="159"/>
      <c r="U90" s="442">
        <v>50000</v>
      </c>
      <c r="V90" s="445"/>
      <c r="W90" s="445"/>
      <c r="X90" s="445"/>
      <c r="Y90" s="445"/>
      <c r="Z90" s="445"/>
      <c r="AA90" s="445"/>
      <c r="AB90" s="445"/>
      <c r="AC90" s="445"/>
      <c r="AD90" s="445"/>
      <c r="AE90" s="445"/>
      <c r="AF90" s="445"/>
      <c r="AG90" s="445"/>
      <c r="AH90" s="445"/>
      <c r="AI90" s="445"/>
      <c r="AJ90" s="445"/>
      <c r="AK90" s="445"/>
      <c r="AL90" s="445"/>
      <c r="AM90" s="445"/>
      <c r="AN90" s="445"/>
      <c r="AO90" s="445"/>
      <c r="AP90" s="445"/>
      <c r="AQ90" s="445"/>
      <c r="AR90" s="445"/>
      <c r="AS90" s="445"/>
      <c r="AT90" s="445"/>
      <c r="AU90" s="445"/>
      <c r="AV90" s="445"/>
      <c r="AW90" s="475"/>
    </row>
    <row r="91" spans="1:49" s="460" customFormat="1" ht="35.25" customHeight="1">
      <c r="A91" s="172">
        <v>2.76</v>
      </c>
      <c r="B91" s="174" t="s">
        <v>1050</v>
      </c>
      <c r="C91" s="366" t="s">
        <v>1088</v>
      </c>
      <c r="D91" s="368">
        <v>40000</v>
      </c>
      <c r="E91" s="129"/>
      <c r="F91" s="160"/>
      <c r="G91" s="160"/>
      <c r="H91" s="160"/>
      <c r="I91" s="160">
        <v>40000</v>
      </c>
      <c r="J91" s="160"/>
      <c r="K91" s="160"/>
      <c r="L91" s="160"/>
      <c r="M91" s="160"/>
      <c r="N91" s="160"/>
      <c r="O91" s="160"/>
      <c r="P91" s="159"/>
      <c r="Q91" s="128"/>
      <c r="R91" s="128"/>
      <c r="S91" s="128"/>
      <c r="T91" s="159"/>
      <c r="U91" s="442">
        <v>40000</v>
      </c>
      <c r="V91" s="445"/>
      <c r="W91" s="445"/>
      <c r="X91" s="445"/>
      <c r="Y91" s="445"/>
      <c r="Z91" s="445"/>
      <c r="AA91" s="445"/>
      <c r="AB91" s="445"/>
      <c r="AC91" s="445"/>
      <c r="AD91" s="445"/>
      <c r="AE91" s="445"/>
      <c r="AF91" s="445"/>
      <c r="AG91" s="445"/>
      <c r="AH91" s="445"/>
      <c r="AI91" s="445"/>
      <c r="AJ91" s="445"/>
      <c r="AK91" s="445"/>
      <c r="AL91" s="445"/>
      <c r="AM91" s="445"/>
      <c r="AN91" s="445"/>
      <c r="AO91" s="445"/>
      <c r="AP91" s="445"/>
      <c r="AQ91" s="445"/>
      <c r="AR91" s="445"/>
      <c r="AS91" s="445"/>
      <c r="AT91" s="445"/>
      <c r="AU91" s="445"/>
      <c r="AV91" s="445"/>
      <c r="AW91" s="475"/>
    </row>
    <row r="92" spans="1:49" s="460" customFormat="1" ht="35.25" customHeight="1">
      <c r="A92" s="172">
        <v>2.77</v>
      </c>
      <c r="B92" s="174" t="s">
        <v>1052</v>
      </c>
      <c r="C92" s="366" t="s">
        <v>1086</v>
      </c>
      <c r="D92" s="368">
        <v>81000</v>
      </c>
      <c r="E92" s="129"/>
      <c r="F92" s="160"/>
      <c r="G92" s="160"/>
      <c r="H92" s="160"/>
      <c r="I92" s="160">
        <v>81000</v>
      </c>
      <c r="J92" s="160"/>
      <c r="K92" s="160"/>
      <c r="L92" s="160"/>
      <c r="M92" s="160"/>
      <c r="N92" s="160"/>
      <c r="O92" s="160"/>
      <c r="P92" s="159"/>
      <c r="Q92" s="128"/>
      <c r="R92" s="128"/>
      <c r="S92" s="128"/>
      <c r="T92" s="159"/>
      <c r="U92" s="442">
        <v>81000</v>
      </c>
      <c r="V92" s="445"/>
      <c r="W92" s="445"/>
      <c r="X92" s="445"/>
      <c r="Y92" s="445"/>
      <c r="Z92" s="445"/>
      <c r="AA92" s="445"/>
      <c r="AB92" s="445"/>
      <c r="AC92" s="445"/>
      <c r="AD92" s="445"/>
      <c r="AE92" s="445"/>
      <c r="AF92" s="445"/>
      <c r="AG92" s="445"/>
      <c r="AH92" s="445"/>
      <c r="AI92" s="445"/>
      <c r="AJ92" s="445"/>
      <c r="AK92" s="445"/>
      <c r="AL92" s="445"/>
      <c r="AM92" s="445"/>
      <c r="AN92" s="445"/>
      <c r="AO92" s="445"/>
      <c r="AP92" s="445"/>
      <c r="AQ92" s="445"/>
      <c r="AR92" s="445"/>
      <c r="AS92" s="445"/>
      <c r="AT92" s="445"/>
      <c r="AU92" s="445"/>
      <c r="AV92" s="445"/>
      <c r="AW92" s="475"/>
    </row>
    <row r="93" spans="1:49" s="460" customFormat="1" ht="35.25" customHeight="1">
      <c r="A93" s="172">
        <v>2.78</v>
      </c>
      <c r="B93" s="176" t="s">
        <v>1053</v>
      </c>
      <c r="C93" s="366" t="s">
        <v>1084</v>
      </c>
      <c r="D93" s="368">
        <v>4000</v>
      </c>
      <c r="E93" s="129"/>
      <c r="F93" s="160"/>
      <c r="G93" s="160"/>
      <c r="H93" s="160"/>
      <c r="I93" s="160">
        <v>4000</v>
      </c>
      <c r="J93" s="160"/>
      <c r="K93" s="160"/>
      <c r="L93" s="160"/>
      <c r="M93" s="160"/>
      <c r="N93" s="160"/>
      <c r="O93" s="160"/>
      <c r="P93" s="159"/>
      <c r="Q93" s="128"/>
      <c r="R93" s="128"/>
      <c r="S93" s="128"/>
      <c r="T93" s="159"/>
      <c r="U93" s="442">
        <v>4000</v>
      </c>
      <c r="V93" s="445"/>
      <c r="W93" s="445"/>
      <c r="X93" s="445"/>
      <c r="Y93" s="445"/>
      <c r="Z93" s="445"/>
      <c r="AA93" s="445"/>
      <c r="AB93" s="445"/>
      <c r="AC93" s="445"/>
      <c r="AD93" s="445"/>
      <c r="AE93" s="445"/>
      <c r="AF93" s="445"/>
      <c r="AG93" s="445"/>
      <c r="AH93" s="445"/>
      <c r="AI93" s="445"/>
      <c r="AJ93" s="445"/>
      <c r="AK93" s="445"/>
      <c r="AL93" s="445"/>
      <c r="AM93" s="445"/>
      <c r="AN93" s="445"/>
      <c r="AO93" s="445"/>
      <c r="AP93" s="445"/>
      <c r="AQ93" s="445"/>
      <c r="AR93" s="445"/>
      <c r="AS93" s="445"/>
      <c r="AT93" s="445"/>
      <c r="AU93" s="445"/>
      <c r="AV93" s="445"/>
      <c r="AW93" s="475"/>
    </row>
    <row r="94" spans="1:49" s="460" customFormat="1" ht="35.25" customHeight="1">
      <c r="A94" s="172">
        <v>2.79</v>
      </c>
      <c r="B94" s="174" t="s">
        <v>1055</v>
      </c>
      <c r="C94" s="366" t="s">
        <v>1086</v>
      </c>
      <c r="D94" s="371">
        <v>10000</v>
      </c>
      <c r="E94" s="129"/>
      <c r="F94" s="160"/>
      <c r="G94" s="160"/>
      <c r="H94" s="160"/>
      <c r="I94" s="160">
        <v>10000</v>
      </c>
      <c r="J94" s="160"/>
      <c r="K94" s="160"/>
      <c r="L94" s="160"/>
      <c r="M94" s="160"/>
      <c r="N94" s="160"/>
      <c r="O94" s="160"/>
      <c r="P94" s="159"/>
      <c r="Q94" s="128"/>
      <c r="R94" s="128"/>
      <c r="S94" s="128"/>
      <c r="T94" s="159"/>
      <c r="U94" s="442">
        <v>10000</v>
      </c>
      <c r="V94" s="445"/>
      <c r="W94" s="445"/>
      <c r="X94" s="445"/>
      <c r="Y94" s="445"/>
      <c r="Z94" s="445"/>
      <c r="AA94" s="445"/>
      <c r="AB94" s="445"/>
      <c r="AC94" s="445"/>
      <c r="AD94" s="445"/>
      <c r="AE94" s="445"/>
      <c r="AF94" s="445"/>
      <c r="AG94" s="445"/>
      <c r="AH94" s="445"/>
      <c r="AI94" s="445"/>
      <c r="AJ94" s="445"/>
      <c r="AK94" s="445"/>
      <c r="AL94" s="445"/>
      <c r="AM94" s="445"/>
      <c r="AN94" s="445"/>
      <c r="AO94" s="445"/>
      <c r="AP94" s="445"/>
      <c r="AQ94" s="445"/>
      <c r="AR94" s="445"/>
      <c r="AS94" s="445"/>
      <c r="AT94" s="445"/>
      <c r="AU94" s="445"/>
      <c r="AV94" s="445"/>
      <c r="AW94" s="475"/>
    </row>
    <row r="95" spans="1:49" s="460" customFormat="1" ht="35.25" customHeight="1">
      <c r="A95" s="172">
        <v>2.8</v>
      </c>
      <c r="B95" s="178" t="s">
        <v>1045</v>
      </c>
      <c r="C95" s="471" t="s">
        <v>1084</v>
      </c>
      <c r="D95" s="472">
        <v>3000</v>
      </c>
      <c r="E95" s="129">
        <v>3000</v>
      </c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59"/>
      <c r="Q95" s="128"/>
      <c r="R95" s="128"/>
      <c r="S95" s="128"/>
      <c r="T95" s="159"/>
      <c r="U95" s="442">
        <v>3000</v>
      </c>
      <c r="V95" s="445"/>
      <c r="W95" s="445"/>
      <c r="X95" s="445"/>
      <c r="Y95" s="445"/>
      <c r="Z95" s="445"/>
      <c r="AA95" s="445"/>
      <c r="AB95" s="445"/>
      <c r="AC95" s="445"/>
      <c r="AD95" s="445"/>
      <c r="AE95" s="445"/>
      <c r="AF95" s="445"/>
      <c r="AG95" s="445"/>
      <c r="AH95" s="445"/>
      <c r="AI95" s="445"/>
      <c r="AJ95" s="445"/>
      <c r="AK95" s="445"/>
      <c r="AL95" s="445"/>
      <c r="AM95" s="445"/>
      <c r="AN95" s="445"/>
      <c r="AO95" s="445"/>
      <c r="AP95" s="445"/>
      <c r="AQ95" s="445"/>
      <c r="AR95" s="445"/>
      <c r="AS95" s="445"/>
      <c r="AT95" s="445"/>
      <c r="AU95" s="445"/>
      <c r="AV95" s="445"/>
      <c r="AW95" s="475"/>
    </row>
    <row r="96" spans="1:49" s="460" customFormat="1" ht="35.25" customHeight="1">
      <c r="A96" s="172">
        <v>2.81</v>
      </c>
      <c r="B96" s="174" t="s">
        <v>1047</v>
      </c>
      <c r="C96" s="366" t="s">
        <v>1085</v>
      </c>
      <c r="D96" s="368">
        <v>30000</v>
      </c>
      <c r="E96" s="129"/>
      <c r="F96" s="160"/>
      <c r="G96" s="160">
        <v>30000</v>
      </c>
      <c r="H96" s="160"/>
      <c r="I96" s="160"/>
      <c r="J96" s="160"/>
      <c r="K96" s="160"/>
      <c r="L96" s="160"/>
      <c r="M96" s="160"/>
      <c r="N96" s="160"/>
      <c r="O96" s="160"/>
      <c r="P96" s="159"/>
      <c r="Q96" s="128"/>
      <c r="R96" s="128"/>
      <c r="S96" s="128"/>
      <c r="T96" s="159"/>
      <c r="U96" s="442">
        <v>30000</v>
      </c>
      <c r="V96" s="445"/>
      <c r="W96" s="445"/>
      <c r="X96" s="445"/>
      <c r="Y96" s="445"/>
      <c r="Z96" s="445"/>
      <c r="AA96" s="445"/>
      <c r="AB96" s="445"/>
      <c r="AC96" s="445"/>
      <c r="AD96" s="445"/>
      <c r="AE96" s="445"/>
      <c r="AF96" s="445"/>
      <c r="AG96" s="445"/>
      <c r="AH96" s="445"/>
      <c r="AI96" s="445"/>
      <c r="AJ96" s="445"/>
      <c r="AK96" s="445"/>
      <c r="AL96" s="445"/>
      <c r="AM96" s="445"/>
      <c r="AN96" s="445"/>
      <c r="AO96" s="445"/>
      <c r="AP96" s="445"/>
      <c r="AQ96" s="445"/>
      <c r="AR96" s="445"/>
      <c r="AS96" s="445"/>
      <c r="AT96" s="445"/>
      <c r="AU96" s="445"/>
      <c r="AV96" s="445"/>
      <c r="AW96" s="475"/>
    </row>
    <row r="97" spans="1:49" s="460" customFormat="1" ht="35.25" customHeight="1">
      <c r="A97" s="172">
        <v>2.82</v>
      </c>
      <c r="B97" s="182" t="s">
        <v>1051</v>
      </c>
      <c r="C97" s="366" t="s">
        <v>1089</v>
      </c>
      <c r="D97" s="368">
        <v>5000</v>
      </c>
      <c r="E97" s="129"/>
      <c r="F97" s="160">
        <v>5000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59"/>
      <c r="Q97" s="128"/>
      <c r="R97" s="128"/>
      <c r="S97" s="128"/>
      <c r="T97" s="159"/>
      <c r="U97" s="442">
        <v>5000</v>
      </c>
      <c r="V97" s="445"/>
      <c r="W97" s="445"/>
      <c r="X97" s="445"/>
      <c r="Y97" s="445"/>
      <c r="Z97" s="445"/>
      <c r="AA97" s="445"/>
      <c r="AB97" s="445"/>
      <c r="AC97" s="445"/>
      <c r="AD97" s="445"/>
      <c r="AE97" s="445"/>
      <c r="AF97" s="445"/>
      <c r="AG97" s="445"/>
      <c r="AH97" s="445"/>
      <c r="AI97" s="445"/>
      <c r="AJ97" s="445"/>
      <c r="AK97" s="445"/>
      <c r="AL97" s="445"/>
      <c r="AM97" s="445"/>
      <c r="AN97" s="445"/>
      <c r="AO97" s="445"/>
      <c r="AP97" s="445"/>
      <c r="AQ97" s="445"/>
      <c r="AR97" s="445"/>
      <c r="AS97" s="445"/>
      <c r="AT97" s="445"/>
      <c r="AU97" s="445"/>
      <c r="AV97" s="445"/>
      <c r="AW97" s="475"/>
    </row>
    <row r="98" spans="1:49" s="460" customFormat="1" ht="35.25" customHeight="1">
      <c r="A98" s="172">
        <v>2.83</v>
      </c>
      <c r="B98" s="176" t="s">
        <v>1054</v>
      </c>
      <c r="C98" s="366" t="s">
        <v>1092</v>
      </c>
      <c r="D98" s="368">
        <v>3000</v>
      </c>
      <c r="E98" s="129"/>
      <c r="F98" s="160"/>
      <c r="G98" s="160">
        <v>3000</v>
      </c>
      <c r="H98" s="160"/>
      <c r="I98" s="160"/>
      <c r="J98" s="160"/>
      <c r="K98" s="160"/>
      <c r="L98" s="160"/>
      <c r="M98" s="160"/>
      <c r="N98" s="160"/>
      <c r="O98" s="160"/>
      <c r="P98" s="159"/>
      <c r="Q98" s="128"/>
      <c r="R98" s="128"/>
      <c r="S98" s="128"/>
      <c r="T98" s="159"/>
      <c r="U98" s="442">
        <v>3000</v>
      </c>
      <c r="V98" s="445"/>
      <c r="W98" s="445"/>
      <c r="X98" s="445"/>
      <c r="Y98" s="445"/>
      <c r="Z98" s="445"/>
      <c r="AA98" s="445"/>
      <c r="AB98" s="445"/>
      <c r="AC98" s="445"/>
      <c r="AD98" s="445"/>
      <c r="AE98" s="445"/>
      <c r="AF98" s="445"/>
      <c r="AG98" s="445"/>
      <c r="AH98" s="445"/>
      <c r="AI98" s="445"/>
      <c r="AJ98" s="445"/>
      <c r="AK98" s="445"/>
      <c r="AL98" s="445"/>
      <c r="AM98" s="445"/>
      <c r="AN98" s="445"/>
      <c r="AO98" s="445"/>
      <c r="AP98" s="445"/>
      <c r="AQ98" s="445"/>
      <c r="AR98" s="445"/>
      <c r="AS98" s="445"/>
      <c r="AT98" s="445"/>
      <c r="AU98" s="445"/>
      <c r="AV98" s="445"/>
      <c r="AW98" s="475"/>
    </row>
    <row r="99" spans="1:49" s="460" customFormat="1" ht="35.25" customHeight="1">
      <c r="A99" s="172">
        <v>2.84</v>
      </c>
      <c r="B99" s="476" t="s">
        <v>1106</v>
      </c>
      <c r="C99" s="366" t="s">
        <v>1085</v>
      </c>
      <c r="D99" s="368">
        <v>10000</v>
      </c>
      <c r="E99" s="129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59"/>
      <c r="Q99" s="128">
        <v>10000</v>
      </c>
      <c r="R99" s="128"/>
      <c r="S99" s="128"/>
      <c r="T99" s="159"/>
      <c r="U99" s="442">
        <v>10000</v>
      </c>
      <c r="V99" s="445"/>
      <c r="W99" s="445"/>
      <c r="X99" s="445"/>
      <c r="Y99" s="445"/>
      <c r="Z99" s="445"/>
      <c r="AA99" s="445"/>
      <c r="AB99" s="445"/>
      <c r="AC99" s="445"/>
      <c r="AD99" s="445"/>
      <c r="AE99" s="445"/>
      <c r="AF99" s="445"/>
      <c r="AG99" s="445"/>
      <c r="AH99" s="445"/>
      <c r="AI99" s="445"/>
      <c r="AJ99" s="445"/>
      <c r="AK99" s="445"/>
      <c r="AL99" s="445"/>
      <c r="AM99" s="445"/>
      <c r="AN99" s="445"/>
      <c r="AO99" s="445"/>
      <c r="AP99" s="445"/>
      <c r="AQ99" s="445"/>
      <c r="AR99" s="445"/>
      <c r="AS99" s="445"/>
      <c r="AT99" s="445"/>
      <c r="AU99" s="445"/>
      <c r="AV99" s="445"/>
      <c r="AW99" s="475"/>
    </row>
    <row r="100" spans="1:49" s="460" customFormat="1" ht="35.25" customHeight="1">
      <c r="A100" s="172">
        <v>2.85</v>
      </c>
      <c r="B100" s="174" t="s">
        <v>1060</v>
      </c>
      <c r="C100" s="366" t="s">
        <v>1086</v>
      </c>
      <c r="D100" s="372">
        <v>10000</v>
      </c>
      <c r="E100" s="129"/>
      <c r="F100" s="160"/>
      <c r="G100" s="160"/>
      <c r="H100" s="160"/>
      <c r="I100" s="160"/>
      <c r="J100" s="160"/>
      <c r="K100" s="160">
        <v>10000</v>
      </c>
      <c r="L100" s="160"/>
      <c r="M100" s="160"/>
      <c r="N100" s="160"/>
      <c r="O100" s="160"/>
      <c r="P100" s="159"/>
      <c r="Q100" s="128"/>
      <c r="R100" s="128"/>
      <c r="S100" s="128"/>
      <c r="T100" s="159"/>
      <c r="U100" s="442">
        <v>10000</v>
      </c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445"/>
      <c r="AH100" s="445"/>
      <c r="AI100" s="445"/>
      <c r="AJ100" s="445"/>
      <c r="AK100" s="445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75"/>
    </row>
    <row r="101" spans="1:49" s="460" customFormat="1" ht="35.25" customHeight="1">
      <c r="A101" s="172">
        <v>2.86</v>
      </c>
      <c r="B101" s="176" t="s">
        <v>1057</v>
      </c>
      <c r="C101" s="366" t="s">
        <v>1085</v>
      </c>
      <c r="D101" s="368">
        <v>29000</v>
      </c>
      <c r="E101" s="129"/>
      <c r="F101" s="160"/>
      <c r="G101" s="160"/>
      <c r="H101" s="160"/>
      <c r="I101" s="160"/>
      <c r="J101" s="160"/>
      <c r="K101" s="160">
        <v>29000</v>
      </c>
      <c r="L101" s="160"/>
      <c r="M101" s="160"/>
      <c r="N101" s="160"/>
      <c r="O101" s="160"/>
      <c r="P101" s="159"/>
      <c r="Q101" s="128"/>
      <c r="R101" s="128"/>
      <c r="S101" s="128"/>
      <c r="T101" s="159"/>
      <c r="U101" s="442">
        <v>29000</v>
      </c>
      <c r="V101" s="445"/>
      <c r="W101" s="445"/>
      <c r="X101" s="445"/>
      <c r="Y101" s="445"/>
      <c r="Z101" s="445"/>
      <c r="AA101" s="445"/>
      <c r="AB101" s="445"/>
      <c r="AC101" s="445"/>
      <c r="AD101" s="445"/>
      <c r="AE101" s="445"/>
      <c r="AF101" s="445"/>
      <c r="AG101" s="445"/>
      <c r="AH101" s="445"/>
      <c r="AI101" s="445"/>
      <c r="AJ101" s="445"/>
      <c r="AK101" s="445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75"/>
    </row>
    <row r="102" spans="1:49" s="460" customFormat="1" ht="35.25" customHeight="1">
      <c r="A102" s="172">
        <v>2.87</v>
      </c>
      <c r="B102" s="176" t="s">
        <v>1056</v>
      </c>
      <c r="C102" s="366" t="s">
        <v>1085</v>
      </c>
      <c r="D102" s="368">
        <v>200000</v>
      </c>
      <c r="E102" s="129"/>
      <c r="F102" s="160"/>
      <c r="G102" s="160">
        <v>200000</v>
      </c>
      <c r="H102" s="160"/>
      <c r="I102" s="160"/>
      <c r="J102" s="160"/>
      <c r="K102" s="160"/>
      <c r="L102" s="160"/>
      <c r="M102" s="160"/>
      <c r="N102" s="160"/>
      <c r="O102" s="160"/>
      <c r="P102" s="159"/>
      <c r="Q102" s="128"/>
      <c r="R102" s="128"/>
      <c r="S102" s="128"/>
      <c r="T102" s="159"/>
      <c r="U102" s="442">
        <v>200000</v>
      </c>
      <c r="V102" s="445"/>
      <c r="W102" s="445"/>
      <c r="X102" s="445"/>
      <c r="Y102" s="445"/>
      <c r="Z102" s="445"/>
      <c r="AA102" s="445"/>
      <c r="AB102" s="445"/>
      <c r="AC102" s="445"/>
      <c r="AD102" s="445"/>
      <c r="AE102" s="445"/>
      <c r="AF102" s="445"/>
      <c r="AG102" s="445"/>
      <c r="AH102" s="445"/>
      <c r="AI102" s="445"/>
      <c r="AJ102" s="445"/>
      <c r="AK102" s="445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75"/>
    </row>
    <row r="103" spans="1:49" s="460" customFormat="1" ht="35.25" customHeight="1">
      <c r="A103" s="172">
        <v>2.88</v>
      </c>
      <c r="B103" s="176" t="s">
        <v>1059</v>
      </c>
      <c r="C103" s="366" t="s">
        <v>1086</v>
      </c>
      <c r="D103" s="368">
        <v>5000</v>
      </c>
      <c r="E103" s="129"/>
      <c r="F103" s="160"/>
      <c r="G103" s="160"/>
      <c r="H103" s="160"/>
      <c r="I103" s="160"/>
      <c r="J103" s="160"/>
      <c r="K103" s="160">
        <v>5000</v>
      </c>
      <c r="L103" s="160"/>
      <c r="M103" s="160"/>
      <c r="N103" s="160"/>
      <c r="O103" s="160"/>
      <c r="P103" s="159"/>
      <c r="Q103" s="128"/>
      <c r="R103" s="128"/>
      <c r="S103" s="128"/>
      <c r="T103" s="159"/>
      <c r="U103" s="442">
        <v>5000</v>
      </c>
      <c r="V103" s="445"/>
      <c r="W103" s="445"/>
      <c r="X103" s="445"/>
      <c r="Y103" s="445"/>
      <c r="Z103" s="445"/>
      <c r="AA103" s="445"/>
      <c r="AB103" s="445"/>
      <c r="AC103" s="445"/>
      <c r="AD103" s="445"/>
      <c r="AE103" s="445"/>
      <c r="AF103" s="445"/>
      <c r="AG103" s="445"/>
      <c r="AH103" s="445"/>
      <c r="AI103" s="445"/>
      <c r="AJ103" s="445"/>
      <c r="AK103" s="445"/>
      <c r="AL103" s="445"/>
      <c r="AM103" s="445"/>
      <c r="AN103" s="445"/>
      <c r="AO103" s="445"/>
      <c r="AP103" s="445"/>
      <c r="AQ103" s="445"/>
      <c r="AR103" s="445"/>
      <c r="AS103" s="445"/>
      <c r="AT103" s="445"/>
      <c r="AU103" s="445"/>
      <c r="AV103" s="445"/>
      <c r="AW103" s="475"/>
    </row>
    <row r="104" spans="1:49" s="460" customFormat="1" ht="35.25" customHeight="1">
      <c r="A104" s="172">
        <v>2.89</v>
      </c>
      <c r="B104" s="176" t="s">
        <v>1061</v>
      </c>
      <c r="C104" s="366" t="s">
        <v>1088</v>
      </c>
      <c r="D104" s="368">
        <v>10000</v>
      </c>
      <c r="E104" s="129"/>
      <c r="F104" s="160"/>
      <c r="G104" s="160"/>
      <c r="H104" s="160"/>
      <c r="I104" s="160"/>
      <c r="J104" s="160"/>
      <c r="K104" s="160">
        <v>10000</v>
      </c>
      <c r="L104" s="160"/>
      <c r="M104" s="160"/>
      <c r="N104" s="160"/>
      <c r="O104" s="160"/>
      <c r="P104" s="159"/>
      <c r="Q104" s="128"/>
      <c r="R104" s="128"/>
      <c r="S104" s="128"/>
      <c r="T104" s="159"/>
      <c r="U104" s="442">
        <v>10000</v>
      </c>
      <c r="V104" s="445"/>
      <c r="W104" s="445"/>
      <c r="X104" s="445"/>
      <c r="Y104" s="445"/>
      <c r="Z104" s="445"/>
      <c r="AA104" s="445"/>
      <c r="AB104" s="445"/>
      <c r="AC104" s="445"/>
      <c r="AD104" s="445"/>
      <c r="AE104" s="445"/>
      <c r="AF104" s="445"/>
      <c r="AG104" s="445"/>
      <c r="AH104" s="445"/>
      <c r="AI104" s="445"/>
      <c r="AJ104" s="445"/>
      <c r="AK104" s="445"/>
      <c r="AL104" s="445"/>
      <c r="AM104" s="445"/>
      <c r="AN104" s="445"/>
      <c r="AO104" s="445"/>
      <c r="AP104" s="445"/>
      <c r="AQ104" s="445"/>
      <c r="AR104" s="445"/>
      <c r="AS104" s="445"/>
      <c r="AT104" s="445"/>
      <c r="AU104" s="445"/>
      <c r="AV104" s="445"/>
      <c r="AW104" s="475"/>
    </row>
    <row r="105" spans="1:49" s="460" customFormat="1" ht="38.25" customHeight="1">
      <c r="A105" s="172">
        <v>2.9</v>
      </c>
      <c r="B105" s="174" t="s">
        <v>1062</v>
      </c>
      <c r="C105" s="366" t="s">
        <v>1090</v>
      </c>
      <c r="D105" s="200" t="s">
        <v>211</v>
      </c>
      <c r="E105" s="129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59"/>
      <c r="Q105" s="128"/>
      <c r="R105" s="128"/>
      <c r="S105" s="128"/>
      <c r="T105" s="159"/>
      <c r="U105" s="442" t="s">
        <v>211</v>
      </c>
      <c r="V105" s="445"/>
      <c r="W105" s="445"/>
      <c r="X105" s="445"/>
      <c r="Y105" s="445"/>
      <c r="Z105" s="445"/>
      <c r="AA105" s="445"/>
      <c r="AB105" s="445"/>
      <c r="AC105" s="445"/>
      <c r="AD105" s="445"/>
      <c r="AE105" s="445"/>
      <c r="AF105" s="445"/>
      <c r="AG105" s="445"/>
      <c r="AH105" s="445"/>
      <c r="AI105" s="445"/>
      <c r="AJ105" s="445"/>
      <c r="AK105" s="445"/>
      <c r="AL105" s="445"/>
      <c r="AM105" s="445"/>
      <c r="AN105" s="445"/>
      <c r="AO105" s="445"/>
      <c r="AP105" s="445"/>
      <c r="AQ105" s="445"/>
      <c r="AR105" s="445"/>
      <c r="AS105" s="445"/>
      <c r="AT105" s="445"/>
      <c r="AU105" s="445"/>
      <c r="AV105" s="445"/>
      <c r="AW105" s="475"/>
    </row>
    <row r="106" spans="1:49" s="460" customFormat="1" ht="42" customHeight="1">
      <c r="A106" s="172">
        <v>2.91</v>
      </c>
      <c r="B106" s="176" t="s">
        <v>1072</v>
      </c>
      <c r="C106" s="366" t="s">
        <v>1095</v>
      </c>
      <c r="D106" s="370">
        <v>5000</v>
      </c>
      <c r="E106" s="129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59"/>
      <c r="Q106" s="128"/>
      <c r="R106" s="128">
        <v>5000</v>
      </c>
      <c r="S106" s="128"/>
      <c r="T106" s="159"/>
      <c r="U106" s="442">
        <v>5000</v>
      </c>
      <c r="V106" s="445"/>
      <c r="W106" s="445"/>
      <c r="X106" s="445"/>
      <c r="Y106" s="445"/>
      <c r="Z106" s="445"/>
      <c r="AA106" s="445"/>
      <c r="AB106" s="445"/>
      <c r="AC106" s="445"/>
      <c r="AD106" s="445"/>
      <c r="AE106" s="445"/>
      <c r="AF106" s="445"/>
      <c r="AG106" s="445"/>
      <c r="AH106" s="445"/>
      <c r="AI106" s="445"/>
      <c r="AJ106" s="445"/>
      <c r="AK106" s="445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75"/>
    </row>
    <row r="107" spans="1:49" s="460" customFormat="1" ht="35.25" customHeight="1">
      <c r="A107" s="172">
        <v>2.92</v>
      </c>
      <c r="B107" s="174" t="s">
        <v>1107</v>
      </c>
      <c r="C107" s="366" t="s">
        <v>1085</v>
      </c>
      <c r="D107" s="200">
        <v>5000</v>
      </c>
      <c r="E107" s="129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>
        <v>5000</v>
      </c>
      <c r="P107" s="159"/>
      <c r="Q107" s="128"/>
      <c r="R107" s="128"/>
      <c r="S107" s="128"/>
      <c r="T107" s="159"/>
      <c r="U107" s="442">
        <v>5000</v>
      </c>
      <c r="V107" s="445"/>
      <c r="W107" s="445"/>
      <c r="X107" s="445"/>
      <c r="Y107" s="445"/>
      <c r="Z107" s="445"/>
      <c r="AA107" s="445"/>
      <c r="AB107" s="445"/>
      <c r="AC107" s="445"/>
      <c r="AD107" s="445"/>
      <c r="AE107" s="445"/>
      <c r="AF107" s="445"/>
      <c r="AG107" s="445"/>
      <c r="AH107" s="445"/>
      <c r="AI107" s="445"/>
      <c r="AJ107" s="445"/>
      <c r="AK107" s="445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75"/>
    </row>
    <row r="108" spans="1:49" s="460" customFormat="1" ht="41.25" customHeight="1">
      <c r="A108" s="172">
        <v>2.93</v>
      </c>
      <c r="B108" s="178" t="s">
        <v>1063</v>
      </c>
      <c r="C108" s="365" t="s">
        <v>1090</v>
      </c>
      <c r="D108" s="367">
        <v>4000</v>
      </c>
      <c r="E108" s="129"/>
      <c r="F108" s="160"/>
      <c r="G108" s="160"/>
      <c r="H108" s="160"/>
      <c r="I108" s="160"/>
      <c r="J108" s="160"/>
      <c r="K108" s="160"/>
      <c r="L108" s="160"/>
      <c r="M108" s="160">
        <v>4000</v>
      </c>
      <c r="N108" s="160"/>
      <c r="O108" s="160"/>
      <c r="P108" s="159"/>
      <c r="Q108" s="128"/>
      <c r="R108" s="128"/>
      <c r="S108" s="128"/>
      <c r="T108" s="159"/>
      <c r="U108" s="442">
        <v>4000</v>
      </c>
      <c r="V108" s="445"/>
      <c r="W108" s="445"/>
      <c r="X108" s="445"/>
      <c r="Y108" s="445"/>
      <c r="Z108" s="445"/>
      <c r="AA108" s="445"/>
      <c r="AB108" s="445"/>
      <c r="AC108" s="445"/>
      <c r="AD108" s="445"/>
      <c r="AE108" s="445"/>
      <c r="AF108" s="445"/>
      <c r="AG108" s="445"/>
      <c r="AH108" s="445"/>
      <c r="AI108" s="445"/>
      <c r="AJ108" s="445"/>
      <c r="AK108" s="445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75"/>
    </row>
    <row r="109" spans="1:49" s="460" customFormat="1" ht="35.25" customHeight="1">
      <c r="A109" s="172">
        <v>2.94</v>
      </c>
      <c r="B109" s="174" t="s">
        <v>1064</v>
      </c>
      <c r="C109" s="366" t="s">
        <v>1086</v>
      </c>
      <c r="D109" s="361">
        <v>81000</v>
      </c>
      <c r="E109" s="129"/>
      <c r="F109" s="160"/>
      <c r="G109" s="160"/>
      <c r="H109" s="160"/>
      <c r="I109" s="160"/>
      <c r="J109" s="160"/>
      <c r="K109" s="160"/>
      <c r="L109" s="160"/>
      <c r="M109" s="160">
        <v>81000</v>
      </c>
      <c r="N109" s="160"/>
      <c r="O109" s="160"/>
      <c r="P109" s="159"/>
      <c r="Q109" s="128"/>
      <c r="R109" s="128"/>
      <c r="S109" s="128"/>
      <c r="T109" s="159"/>
      <c r="U109" s="442">
        <v>81000</v>
      </c>
      <c r="V109" s="445"/>
      <c r="W109" s="445"/>
      <c r="X109" s="445"/>
      <c r="Y109" s="445"/>
      <c r="Z109" s="445"/>
      <c r="AA109" s="445"/>
      <c r="AB109" s="445"/>
      <c r="AC109" s="445"/>
      <c r="AD109" s="445"/>
      <c r="AE109" s="445"/>
      <c r="AF109" s="445"/>
      <c r="AG109" s="445"/>
      <c r="AH109" s="445"/>
      <c r="AI109" s="445"/>
      <c r="AJ109" s="445"/>
      <c r="AK109" s="445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75"/>
    </row>
    <row r="110" spans="1:49" s="460" customFormat="1" ht="50.25" customHeight="1">
      <c r="A110" s="172">
        <v>2.95</v>
      </c>
      <c r="B110" s="174" t="s">
        <v>1065</v>
      </c>
      <c r="C110" s="365" t="s">
        <v>1085</v>
      </c>
      <c r="D110" s="369">
        <v>1500</v>
      </c>
      <c r="E110" s="129"/>
      <c r="F110" s="160"/>
      <c r="G110" s="160"/>
      <c r="H110" s="160"/>
      <c r="I110" s="160"/>
      <c r="J110" s="160"/>
      <c r="K110" s="160"/>
      <c r="L110" s="160"/>
      <c r="M110" s="160"/>
      <c r="N110" s="160">
        <v>1500</v>
      </c>
      <c r="O110" s="160"/>
      <c r="P110" s="159"/>
      <c r="Q110" s="128"/>
      <c r="R110" s="128"/>
      <c r="S110" s="128"/>
      <c r="T110" s="159"/>
      <c r="U110" s="442">
        <v>1500</v>
      </c>
      <c r="V110" s="445"/>
      <c r="W110" s="445"/>
      <c r="X110" s="445"/>
      <c r="Y110" s="445"/>
      <c r="Z110" s="445"/>
      <c r="AA110" s="445"/>
      <c r="AB110" s="445"/>
      <c r="AC110" s="445"/>
      <c r="AD110" s="445"/>
      <c r="AE110" s="445"/>
      <c r="AF110" s="445"/>
      <c r="AG110" s="445"/>
      <c r="AH110" s="445"/>
      <c r="AI110" s="445"/>
      <c r="AJ110" s="445"/>
      <c r="AK110" s="445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75"/>
    </row>
    <row r="111" spans="1:49" s="460" customFormat="1" ht="41.25" customHeight="1">
      <c r="A111" s="172">
        <v>2.96</v>
      </c>
      <c r="B111" s="174" t="s">
        <v>1066</v>
      </c>
      <c r="C111" s="366" t="s">
        <v>1093</v>
      </c>
      <c r="D111" s="477" t="s">
        <v>211</v>
      </c>
      <c r="E111" s="129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 t="s">
        <v>211</v>
      </c>
      <c r="P111" s="159"/>
      <c r="Q111" s="128"/>
      <c r="R111" s="128"/>
      <c r="S111" s="128"/>
      <c r="T111" s="159"/>
      <c r="U111" s="442" t="s">
        <v>211</v>
      </c>
      <c r="V111" s="445"/>
      <c r="W111" s="445"/>
      <c r="X111" s="445"/>
      <c r="Y111" s="445"/>
      <c r="Z111" s="445"/>
      <c r="AA111" s="445"/>
      <c r="AB111" s="445"/>
      <c r="AC111" s="445"/>
      <c r="AD111" s="445"/>
      <c r="AE111" s="445"/>
      <c r="AF111" s="445"/>
      <c r="AG111" s="445"/>
      <c r="AH111" s="445"/>
      <c r="AI111" s="445"/>
      <c r="AJ111" s="445"/>
      <c r="AK111" s="445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75"/>
    </row>
    <row r="112" spans="1:49" s="460" customFormat="1" ht="35.25" customHeight="1">
      <c r="A112" s="172">
        <v>2.97</v>
      </c>
      <c r="B112" s="174" t="s">
        <v>1067</v>
      </c>
      <c r="C112" s="366" t="s">
        <v>1093</v>
      </c>
      <c r="D112" s="368">
        <v>50000</v>
      </c>
      <c r="E112" s="129"/>
      <c r="F112" s="160"/>
      <c r="G112" s="160"/>
      <c r="H112" s="160"/>
      <c r="I112" s="160"/>
      <c r="J112" s="160"/>
      <c r="K112" s="160"/>
      <c r="L112" s="160"/>
      <c r="M112" s="160"/>
      <c r="N112" s="160">
        <v>50000</v>
      </c>
      <c r="O112" s="160"/>
      <c r="P112" s="159"/>
      <c r="Q112" s="128"/>
      <c r="R112" s="128"/>
      <c r="S112" s="128"/>
      <c r="T112" s="159"/>
      <c r="U112" s="442">
        <v>50000</v>
      </c>
      <c r="V112" s="445"/>
      <c r="W112" s="445"/>
      <c r="X112" s="445"/>
      <c r="Y112" s="445"/>
      <c r="Z112" s="445"/>
      <c r="AA112" s="445"/>
      <c r="AB112" s="445"/>
      <c r="AC112" s="445"/>
      <c r="AD112" s="445"/>
      <c r="AE112" s="445"/>
      <c r="AF112" s="445"/>
      <c r="AG112" s="445"/>
      <c r="AH112" s="445"/>
      <c r="AI112" s="445"/>
      <c r="AJ112" s="445"/>
      <c r="AK112" s="445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75"/>
    </row>
    <row r="113" spans="1:49" s="460" customFormat="1" ht="35.25" customHeight="1">
      <c r="A113" s="172">
        <v>2.98</v>
      </c>
      <c r="B113" s="174" t="s">
        <v>1068</v>
      </c>
      <c r="C113" s="366" t="s">
        <v>1088</v>
      </c>
      <c r="D113" s="478" t="s">
        <v>211</v>
      </c>
      <c r="E113" s="129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59"/>
      <c r="Q113" s="128"/>
      <c r="R113" s="128"/>
      <c r="S113" s="128"/>
      <c r="T113" s="159"/>
      <c r="U113" s="442" t="s">
        <v>211</v>
      </c>
      <c r="V113" s="445"/>
      <c r="W113" s="445"/>
      <c r="X113" s="445"/>
      <c r="Y113" s="445"/>
      <c r="Z113" s="445"/>
      <c r="AA113" s="445"/>
      <c r="AB113" s="445"/>
      <c r="AC113" s="445"/>
      <c r="AD113" s="445"/>
      <c r="AE113" s="445"/>
      <c r="AF113" s="445"/>
      <c r="AG113" s="445"/>
      <c r="AH113" s="445"/>
      <c r="AI113" s="445"/>
      <c r="AJ113" s="445"/>
      <c r="AK113" s="445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75"/>
    </row>
    <row r="114" spans="1:49" s="460" customFormat="1" ht="35.25" customHeight="1">
      <c r="A114" s="172">
        <v>2.99</v>
      </c>
      <c r="B114" s="182" t="s">
        <v>1069</v>
      </c>
      <c r="C114" s="366" t="s">
        <v>1088</v>
      </c>
      <c r="D114" s="370">
        <v>2000</v>
      </c>
      <c r="E114" s="129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>
        <v>2000</v>
      </c>
      <c r="P114" s="159"/>
      <c r="Q114" s="128"/>
      <c r="R114" s="128"/>
      <c r="S114" s="128"/>
      <c r="T114" s="159"/>
      <c r="U114" s="442">
        <v>2000</v>
      </c>
      <c r="V114" s="445"/>
      <c r="W114" s="445"/>
      <c r="X114" s="445"/>
      <c r="Y114" s="445"/>
      <c r="Z114" s="445"/>
      <c r="AA114" s="445"/>
      <c r="AB114" s="445"/>
      <c r="AC114" s="445"/>
      <c r="AD114" s="445"/>
      <c r="AE114" s="445"/>
      <c r="AF114" s="445"/>
      <c r="AG114" s="445"/>
      <c r="AH114" s="445"/>
      <c r="AI114" s="445"/>
      <c r="AJ114" s="445"/>
      <c r="AK114" s="445"/>
      <c r="AL114" s="445"/>
      <c r="AM114" s="445"/>
      <c r="AN114" s="445"/>
      <c r="AO114" s="445"/>
      <c r="AP114" s="445"/>
      <c r="AQ114" s="445"/>
      <c r="AR114" s="445"/>
      <c r="AS114" s="445"/>
      <c r="AT114" s="445"/>
      <c r="AU114" s="445"/>
      <c r="AV114" s="445"/>
      <c r="AW114" s="475"/>
    </row>
    <row r="115" spans="1:49" s="460" customFormat="1" ht="42.75" customHeight="1">
      <c r="A115" s="484">
        <v>2.1</v>
      </c>
      <c r="B115" s="176" t="s">
        <v>1070</v>
      </c>
      <c r="C115" s="366" t="s">
        <v>1085</v>
      </c>
      <c r="D115" s="370">
        <v>1500</v>
      </c>
      <c r="E115" s="129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>
        <v>1500</v>
      </c>
      <c r="P115" s="159"/>
      <c r="Q115" s="128"/>
      <c r="R115" s="128"/>
      <c r="S115" s="128"/>
      <c r="T115" s="159"/>
      <c r="U115" s="442">
        <v>1500</v>
      </c>
      <c r="V115" s="445"/>
      <c r="W115" s="445"/>
      <c r="X115" s="445"/>
      <c r="Y115" s="445"/>
      <c r="Z115" s="445"/>
      <c r="AA115" s="445"/>
      <c r="AB115" s="445"/>
      <c r="AC115" s="445"/>
      <c r="AD115" s="445"/>
      <c r="AE115" s="445"/>
      <c r="AF115" s="445"/>
      <c r="AG115" s="445"/>
      <c r="AH115" s="445"/>
      <c r="AI115" s="445"/>
      <c r="AJ115" s="445"/>
      <c r="AK115" s="445"/>
      <c r="AL115" s="445"/>
      <c r="AM115" s="445"/>
      <c r="AN115" s="445"/>
      <c r="AO115" s="445"/>
      <c r="AP115" s="445"/>
      <c r="AQ115" s="445"/>
      <c r="AR115" s="445"/>
      <c r="AS115" s="445"/>
      <c r="AT115" s="445"/>
      <c r="AU115" s="445"/>
      <c r="AV115" s="445"/>
      <c r="AW115" s="475"/>
    </row>
    <row r="116" spans="1:49" s="460" customFormat="1" ht="35.25" customHeight="1">
      <c r="A116" s="158">
        <v>2.101</v>
      </c>
      <c r="B116" s="182" t="s">
        <v>1108</v>
      </c>
      <c r="C116" s="366" t="s">
        <v>1092</v>
      </c>
      <c r="D116" s="479" t="s">
        <v>211</v>
      </c>
      <c r="E116" s="129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59"/>
      <c r="Q116" s="128"/>
      <c r="R116" s="128"/>
      <c r="S116" s="128"/>
      <c r="T116" s="159"/>
      <c r="U116" s="442" t="s">
        <v>211</v>
      </c>
      <c r="V116" s="445"/>
      <c r="W116" s="445"/>
      <c r="X116" s="445"/>
      <c r="Y116" s="445"/>
      <c r="Z116" s="445"/>
      <c r="AA116" s="445"/>
      <c r="AB116" s="445"/>
      <c r="AC116" s="445"/>
      <c r="AD116" s="445"/>
      <c r="AE116" s="445"/>
      <c r="AF116" s="445"/>
      <c r="AG116" s="445"/>
      <c r="AH116" s="445"/>
      <c r="AI116" s="445"/>
      <c r="AJ116" s="445"/>
      <c r="AK116" s="445"/>
      <c r="AL116" s="445"/>
      <c r="AM116" s="445"/>
      <c r="AN116" s="445"/>
      <c r="AO116" s="445"/>
      <c r="AP116" s="445"/>
      <c r="AQ116" s="445"/>
      <c r="AR116" s="445"/>
      <c r="AS116" s="445"/>
      <c r="AT116" s="445"/>
      <c r="AU116" s="445"/>
      <c r="AV116" s="445"/>
      <c r="AW116" s="475"/>
    </row>
    <row r="117" spans="1:49" s="460" customFormat="1" ht="41.25" customHeight="1">
      <c r="A117" s="158">
        <v>2.102</v>
      </c>
      <c r="B117" s="176" t="s">
        <v>1071</v>
      </c>
      <c r="C117" s="366" t="s">
        <v>1085</v>
      </c>
      <c r="D117" s="370">
        <v>30000</v>
      </c>
      <c r="E117" s="129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>
        <v>30000</v>
      </c>
      <c r="P117" s="159"/>
      <c r="Q117" s="128"/>
      <c r="R117" s="128"/>
      <c r="S117" s="128"/>
      <c r="T117" s="159"/>
      <c r="U117" s="442">
        <v>30000</v>
      </c>
      <c r="V117" s="445"/>
      <c r="W117" s="445"/>
      <c r="X117" s="445"/>
      <c r="Y117" s="445"/>
      <c r="Z117" s="445"/>
      <c r="AA117" s="445"/>
      <c r="AB117" s="445"/>
      <c r="AC117" s="445"/>
      <c r="AD117" s="445"/>
      <c r="AE117" s="445"/>
      <c r="AF117" s="445"/>
      <c r="AG117" s="445"/>
      <c r="AH117" s="445"/>
      <c r="AI117" s="445"/>
      <c r="AJ117" s="445"/>
      <c r="AK117" s="445"/>
      <c r="AL117" s="445"/>
      <c r="AM117" s="445"/>
      <c r="AN117" s="445"/>
      <c r="AO117" s="445"/>
      <c r="AP117" s="445"/>
      <c r="AQ117" s="445"/>
      <c r="AR117" s="445"/>
      <c r="AS117" s="445"/>
      <c r="AT117" s="445"/>
      <c r="AU117" s="445"/>
      <c r="AV117" s="445"/>
      <c r="AW117" s="475"/>
    </row>
    <row r="118" spans="1:49" s="460" customFormat="1" ht="41.25" customHeight="1">
      <c r="A118" s="158">
        <v>2.103</v>
      </c>
      <c r="B118" s="176" t="s">
        <v>1073</v>
      </c>
      <c r="C118" s="366" t="s">
        <v>1085</v>
      </c>
      <c r="D118" s="370">
        <v>15000</v>
      </c>
      <c r="E118" s="129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59"/>
      <c r="Q118" s="128">
        <v>15000</v>
      </c>
      <c r="R118" s="128"/>
      <c r="S118" s="128"/>
      <c r="T118" s="159"/>
      <c r="U118" s="442">
        <v>15000</v>
      </c>
      <c r="V118" s="445"/>
      <c r="W118" s="445"/>
      <c r="X118" s="445"/>
      <c r="Y118" s="445"/>
      <c r="Z118" s="445"/>
      <c r="AA118" s="445"/>
      <c r="AB118" s="445"/>
      <c r="AC118" s="445"/>
      <c r="AD118" s="445"/>
      <c r="AE118" s="445"/>
      <c r="AF118" s="445"/>
      <c r="AG118" s="445"/>
      <c r="AH118" s="445"/>
      <c r="AI118" s="445"/>
      <c r="AJ118" s="445"/>
      <c r="AK118" s="445"/>
      <c r="AL118" s="445"/>
      <c r="AM118" s="445"/>
      <c r="AN118" s="445"/>
      <c r="AO118" s="445"/>
      <c r="AP118" s="445"/>
      <c r="AQ118" s="445"/>
      <c r="AR118" s="445"/>
      <c r="AS118" s="445"/>
      <c r="AT118" s="445"/>
      <c r="AU118" s="445"/>
      <c r="AV118" s="445"/>
      <c r="AW118" s="475"/>
    </row>
    <row r="119" spans="1:49" s="460" customFormat="1" ht="39.75" customHeight="1">
      <c r="A119" s="158">
        <v>2.104</v>
      </c>
      <c r="B119" s="176" t="s">
        <v>1074</v>
      </c>
      <c r="C119" s="366" t="s">
        <v>1094</v>
      </c>
      <c r="D119" s="370">
        <v>6000</v>
      </c>
      <c r="E119" s="129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59"/>
      <c r="Q119" s="128">
        <v>6000</v>
      </c>
      <c r="R119" s="128"/>
      <c r="S119" s="128"/>
      <c r="T119" s="159"/>
      <c r="U119" s="442">
        <v>6000</v>
      </c>
      <c r="V119" s="445"/>
      <c r="W119" s="445"/>
      <c r="X119" s="445"/>
      <c r="Y119" s="445"/>
      <c r="Z119" s="445"/>
      <c r="AA119" s="445"/>
      <c r="AB119" s="445"/>
      <c r="AC119" s="445"/>
      <c r="AD119" s="445"/>
      <c r="AE119" s="445"/>
      <c r="AF119" s="445"/>
      <c r="AG119" s="445"/>
      <c r="AH119" s="445"/>
      <c r="AI119" s="445"/>
      <c r="AJ119" s="445"/>
      <c r="AK119" s="445"/>
      <c r="AL119" s="445"/>
      <c r="AM119" s="445"/>
      <c r="AN119" s="445"/>
      <c r="AO119" s="445"/>
      <c r="AP119" s="445"/>
      <c r="AQ119" s="445"/>
      <c r="AR119" s="445"/>
      <c r="AS119" s="445"/>
      <c r="AT119" s="445"/>
      <c r="AU119" s="445"/>
      <c r="AV119" s="445"/>
      <c r="AW119" s="475"/>
    </row>
    <row r="120" spans="1:49" s="460" customFormat="1" ht="35.25" customHeight="1">
      <c r="A120" s="158">
        <v>2.105</v>
      </c>
      <c r="B120" s="176" t="s">
        <v>1075</v>
      </c>
      <c r="C120" s="366" t="s">
        <v>1095</v>
      </c>
      <c r="D120" s="368">
        <v>10000</v>
      </c>
      <c r="E120" s="129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59"/>
      <c r="Q120" s="128"/>
      <c r="R120" s="128">
        <v>10000</v>
      </c>
      <c r="S120" s="128"/>
      <c r="T120" s="159"/>
      <c r="U120" s="442">
        <v>10000</v>
      </c>
      <c r="V120" s="445"/>
      <c r="W120" s="445"/>
      <c r="X120" s="445"/>
      <c r="Y120" s="445"/>
      <c r="Z120" s="445"/>
      <c r="AA120" s="445"/>
      <c r="AB120" s="445"/>
      <c r="AC120" s="445"/>
      <c r="AD120" s="445"/>
      <c r="AE120" s="445"/>
      <c r="AF120" s="445"/>
      <c r="AG120" s="445"/>
      <c r="AH120" s="445"/>
      <c r="AI120" s="445"/>
      <c r="AJ120" s="445"/>
      <c r="AK120" s="445"/>
      <c r="AL120" s="445"/>
      <c r="AM120" s="445"/>
      <c r="AN120" s="445"/>
      <c r="AO120" s="445"/>
      <c r="AP120" s="445"/>
      <c r="AQ120" s="445"/>
      <c r="AR120" s="445"/>
      <c r="AS120" s="445"/>
      <c r="AT120" s="445"/>
      <c r="AU120" s="445"/>
      <c r="AV120" s="445"/>
      <c r="AW120" s="475"/>
    </row>
    <row r="121" spans="1:49" s="460" customFormat="1" ht="39" customHeight="1">
      <c r="A121" s="158">
        <v>2.106</v>
      </c>
      <c r="B121" s="174" t="s">
        <v>1076</v>
      </c>
      <c r="C121" s="366" t="s">
        <v>1093</v>
      </c>
      <c r="D121" s="368">
        <v>5000</v>
      </c>
      <c r="E121" s="129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59"/>
      <c r="Q121" s="128">
        <v>5000</v>
      </c>
      <c r="R121" s="128"/>
      <c r="S121" s="128"/>
      <c r="T121" s="159"/>
      <c r="U121" s="442">
        <v>5000</v>
      </c>
      <c r="V121" s="445"/>
      <c r="W121" s="445"/>
      <c r="X121" s="445"/>
      <c r="Y121" s="445"/>
      <c r="Z121" s="445"/>
      <c r="AA121" s="445"/>
      <c r="AB121" s="445"/>
      <c r="AC121" s="445"/>
      <c r="AD121" s="445"/>
      <c r="AE121" s="445"/>
      <c r="AF121" s="445"/>
      <c r="AG121" s="445"/>
      <c r="AH121" s="445"/>
      <c r="AI121" s="445"/>
      <c r="AJ121" s="445"/>
      <c r="AK121" s="445"/>
      <c r="AL121" s="445"/>
      <c r="AM121" s="445"/>
      <c r="AN121" s="445"/>
      <c r="AO121" s="445"/>
      <c r="AP121" s="445"/>
      <c r="AQ121" s="445"/>
      <c r="AR121" s="445"/>
      <c r="AS121" s="445"/>
      <c r="AT121" s="445"/>
      <c r="AU121" s="445"/>
      <c r="AV121" s="445"/>
      <c r="AW121" s="475"/>
    </row>
    <row r="122" spans="1:49" s="460" customFormat="1" ht="41.25" customHeight="1">
      <c r="A122" s="158">
        <v>2.107</v>
      </c>
      <c r="B122" s="174" t="s">
        <v>1077</v>
      </c>
      <c r="C122" s="365" t="s">
        <v>1091</v>
      </c>
      <c r="D122" s="367">
        <v>5000</v>
      </c>
      <c r="E122" s="129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59"/>
      <c r="Q122" s="128"/>
      <c r="R122" s="128">
        <v>5000</v>
      </c>
      <c r="S122" s="128"/>
      <c r="T122" s="159"/>
      <c r="U122" s="442">
        <v>5000</v>
      </c>
      <c r="V122" s="445"/>
      <c r="W122" s="445"/>
      <c r="X122" s="445"/>
      <c r="Y122" s="445"/>
      <c r="Z122" s="445"/>
      <c r="AA122" s="445"/>
      <c r="AB122" s="445"/>
      <c r="AC122" s="445"/>
      <c r="AD122" s="445"/>
      <c r="AE122" s="445"/>
      <c r="AF122" s="445"/>
      <c r="AG122" s="445"/>
      <c r="AH122" s="445"/>
      <c r="AI122" s="445"/>
      <c r="AJ122" s="445"/>
      <c r="AK122" s="445"/>
      <c r="AL122" s="445"/>
      <c r="AM122" s="445"/>
      <c r="AN122" s="445"/>
      <c r="AO122" s="445"/>
      <c r="AP122" s="445"/>
      <c r="AQ122" s="445"/>
      <c r="AR122" s="445"/>
      <c r="AS122" s="445"/>
      <c r="AT122" s="445"/>
      <c r="AU122" s="445"/>
      <c r="AV122" s="445"/>
      <c r="AW122" s="475"/>
    </row>
    <row r="123" spans="1:49" s="460" customFormat="1" ht="41.25" customHeight="1">
      <c r="A123" s="158">
        <v>2.108</v>
      </c>
      <c r="B123" s="174" t="s">
        <v>1078</v>
      </c>
      <c r="C123" s="365" t="s">
        <v>1090</v>
      </c>
      <c r="D123" s="369">
        <v>15000</v>
      </c>
      <c r="E123" s="129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59"/>
      <c r="Q123" s="128"/>
      <c r="R123" s="128">
        <v>15000</v>
      </c>
      <c r="S123" s="128"/>
      <c r="T123" s="159"/>
      <c r="U123" s="442">
        <v>15000</v>
      </c>
      <c r="V123" s="445"/>
      <c r="W123" s="445"/>
      <c r="X123" s="445"/>
      <c r="Y123" s="445"/>
      <c r="Z123" s="445"/>
      <c r="AA123" s="445"/>
      <c r="AB123" s="445"/>
      <c r="AC123" s="445"/>
      <c r="AD123" s="445"/>
      <c r="AE123" s="445"/>
      <c r="AF123" s="445"/>
      <c r="AG123" s="445"/>
      <c r="AH123" s="445"/>
      <c r="AI123" s="445"/>
      <c r="AJ123" s="445"/>
      <c r="AK123" s="445"/>
      <c r="AL123" s="445"/>
      <c r="AM123" s="445"/>
      <c r="AN123" s="445"/>
      <c r="AO123" s="445"/>
      <c r="AP123" s="445"/>
      <c r="AQ123" s="445"/>
      <c r="AR123" s="445"/>
      <c r="AS123" s="445"/>
      <c r="AT123" s="445"/>
      <c r="AU123" s="445"/>
      <c r="AV123" s="445"/>
      <c r="AW123" s="475"/>
    </row>
    <row r="124" spans="1:49" s="460" customFormat="1" ht="42.75" customHeight="1">
      <c r="A124" s="158">
        <v>2.109</v>
      </c>
      <c r="B124" s="174" t="s">
        <v>1079</v>
      </c>
      <c r="C124" s="365" t="s">
        <v>1093</v>
      </c>
      <c r="D124" s="369">
        <v>10000</v>
      </c>
      <c r="E124" s="129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59"/>
      <c r="Q124" s="128"/>
      <c r="R124" s="128">
        <v>10000</v>
      </c>
      <c r="S124" s="128"/>
      <c r="T124" s="159"/>
      <c r="U124" s="442">
        <v>10000</v>
      </c>
      <c r="V124" s="445"/>
      <c r="W124" s="445"/>
      <c r="X124" s="445"/>
      <c r="Y124" s="445"/>
      <c r="Z124" s="445"/>
      <c r="AA124" s="445"/>
      <c r="AB124" s="445"/>
      <c r="AC124" s="445"/>
      <c r="AD124" s="445"/>
      <c r="AE124" s="445"/>
      <c r="AF124" s="445"/>
      <c r="AG124" s="445"/>
      <c r="AH124" s="445"/>
      <c r="AI124" s="445"/>
      <c r="AJ124" s="445"/>
      <c r="AK124" s="445"/>
      <c r="AL124" s="445"/>
      <c r="AM124" s="445"/>
      <c r="AN124" s="445"/>
      <c r="AO124" s="445"/>
      <c r="AP124" s="445"/>
      <c r="AQ124" s="445"/>
      <c r="AR124" s="445"/>
      <c r="AS124" s="445"/>
      <c r="AT124" s="445"/>
      <c r="AU124" s="445"/>
      <c r="AV124" s="445"/>
      <c r="AW124" s="475"/>
    </row>
    <row r="125" spans="1:49" s="460" customFormat="1" ht="42" customHeight="1">
      <c r="A125" s="158">
        <v>2.11</v>
      </c>
      <c r="B125" s="174" t="s">
        <v>1080</v>
      </c>
      <c r="C125" s="366" t="s">
        <v>1092</v>
      </c>
      <c r="D125" s="368" t="s">
        <v>211</v>
      </c>
      <c r="E125" s="129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59"/>
      <c r="Q125" s="128"/>
      <c r="R125" s="128"/>
      <c r="S125" s="128"/>
      <c r="T125" s="159"/>
      <c r="U125" s="442" t="s">
        <v>211</v>
      </c>
      <c r="V125" s="445"/>
      <c r="W125" s="445"/>
      <c r="X125" s="445"/>
      <c r="Y125" s="445"/>
      <c r="Z125" s="445"/>
      <c r="AA125" s="445"/>
      <c r="AB125" s="445"/>
      <c r="AC125" s="445"/>
      <c r="AD125" s="445"/>
      <c r="AE125" s="445"/>
      <c r="AF125" s="445"/>
      <c r="AG125" s="445"/>
      <c r="AH125" s="445"/>
      <c r="AI125" s="445"/>
      <c r="AJ125" s="445"/>
      <c r="AK125" s="445"/>
      <c r="AL125" s="445"/>
      <c r="AM125" s="445"/>
      <c r="AN125" s="445"/>
      <c r="AO125" s="445"/>
      <c r="AP125" s="445"/>
      <c r="AQ125" s="445"/>
      <c r="AR125" s="445"/>
      <c r="AS125" s="445"/>
      <c r="AT125" s="445"/>
      <c r="AU125" s="445"/>
      <c r="AV125" s="445"/>
      <c r="AW125" s="475"/>
    </row>
    <row r="126" spans="1:49" s="460" customFormat="1" ht="42.75" customHeight="1">
      <c r="A126" s="158">
        <v>2.111</v>
      </c>
      <c r="B126" s="174" t="s">
        <v>1081</v>
      </c>
      <c r="C126" s="366" t="s">
        <v>1085</v>
      </c>
      <c r="D126" s="370">
        <v>1500</v>
      </c>
      <c r="E126" s="129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59"/>
      <c r="Q126" s="128"/>
      <c r="R126" s="128">
        <v>1500</v>
      </c>
      <c r="S126" s="128"/>
      <c r="T126" s="159"/>
      <c r="U126" s="442">
        <v>1500</v>
      </c>
      <c r="V126" s="445"/>
      <c r="W126" s="445"/>
      <c r="X126" s="445"/>
      <c r="Y126" s="445"/>
      <c r="Z126" s="445"/>
      <c r="AA126" s="445"/>
      <c r="AB126" s="445"/>
      <c r="AC126" s="445"/>
      <c r="AD126" s="445"/>
      <c r="AE126" s="445"/>
      <c r="AF126" s="445"/>
      <c r="AG126" s="445"/>
      <c r="AH126" s="445"/>
      <c r="AI126" s="445"/>
      <c r="AJ126" s="445"/>
      <c r="AK126" s="445"/>
      <c r="AL126" s="445"/>
      <c r="AM126" s="445"/>
      <c r="AN126" s="445"/>
      <c r="AO126" s="445"/>
      <c r="AP126" s="445"/>
      <c r="AQ126" s="445"/>
      <c r="AR126" s="445"/>
      <c r="AS126" s="445"/>
      <c r="AT126" s="445"/>
      <c r="AU126" s="445"/>
      <c r="AV126" s="445"/>
      <c r="AW126" s="475"/>
    </row>
    <row r="127" spans="1:49" s="460" customFormat="1" ht="35.25" customHeight="1">
      <c r="A127" s="158">
        <v>2.112</v>
      </c>
      <c r="B127" s="174" t="s">
        <v>1082</v>
      </c>
      <c r="C127" s="366" t="s">
        <v>1088</v>
      </c>
      <c r="D127" s="370">
        <v>3000</v>
      </c>
      <c r="E127" s="129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59"/>
      <c r="Q127" s="128"/>
      <c r="R127" s="128"/>
      <c r="S127" s="128">
        <v>3000</v>
      </c>
      <c r="T127" s="159"/>
      <c r="U127" s="442">
        <v>3000</v>
      </c>
      <c r="V127" s="445"/>
      <c r="W127" s="445"/>
      <c r="X127" s="445"/>
      <c r="Y127" s="445"/>
      <c r="Z127" s="445"/>
      <c r="AA127" s="445"/>
      <c r="AB127" s="445"/>
      <c r="AC127" s="445"/>
      <c r="AD127" s="445"/>
      <c r="AE127" s="445"/>
      <c r="AF127" s="445"/>
      <c r="AG127" s="445"/>
      <c r="AH127" s="445"/>
      <c r="AI127" s="445"/>
      <c r="AJ127" s="445"/>
      <c r="AK127" s="445"/>
      <c r="AL127" s="445"/>
      <c r="AM127" s="445"/>
      <c r="AN127" s="445"/>
      <c r="AO127" s="445"/>
      <c r="AP127" s="445"/>
      <c r="AQ127" s="445"/>
      <c r="AR127" s="445"/>
      <c r="AS127" s="445"/>
      <c r="AT127" s="445"/>
      <c r="AU127" s="445"/>
      <c r="AV127" s="445"/>
      <c r="AW127" s="475"/>
    </row>
    <row r="128" spans="1:49" s="460" customFormat="1" ht="35.25" customHeight="1">
      <c r="A128" s="158">
        <v>2.113</v>
      </c>
      <c r="B128" s="174" t="s">
        <v>1083</v>
      </c>
      <c r="C128" s="366" t="s">
        <v>1085</v>
      </c>
      <c r="D128" s="370">
        <v>15000</v>
      </c>
      <c r="E128" s="129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59"/>
      <c r="Q128" s="128"/>
      <c r="R128" s="128"/>
      <c r="S128" s="128">
        <v>15000</v>
      </c>
      <c r="T128" s="159"/>
      <c r="U128" s="442">
        <v>15000</v>
      </c>
      <c r="V128" s="445"/>
      <c r="W128" s="445"/>
      <c r="X128" s="445"/>
      <c r="Y128" s="445"/>
      <c r="Z128" s="445"/>
      <c r="AA128" s="445"/>
      <c r="AB128" s="445"/>
      <c r="AC128" s="445"/>
      <c r="AD128" s="445"/>
      <c r="AE128" s="445"/>
      <c r="AF128" s="445"/>
      <c r="AG128" s="445"/>
      <c r="AH128" s="445"/>
      <c r="AI128" s="445"/>
      <c r="AJ128" s="445"/>
      <c r="AK128" s="445"/>
      <c r="AL128" s="445"/>
      <c r="AM128" s="445"/>
      <c r="AN128" s="445"/>
      <c r="AO128" s="445"/>
      <c r="AP128" s="445"/>
      <c r="AQ128" s="445"/>
      <c r="AR128" s="445"/>
      <c r="AS128" s="445"/>
      <c r="AT128" s="445"/>
      <c r="AU128" s="445"/>
      <c r="AV128" s="445"/>
      <c r="AW128" s="475"/>
    </row>
    <row r="129" spans="1:49" s="460" customFormat="1" ht="35.25" customHeight="1">
      <c r="A129" s="158">
        <v>2.114</v>
      </c>
      <c r="B129" s="183" t="s">
        <v>1109</v>
      </c>
      <c r="C129" s="456" t="s">
        <v>1089</v>
      </c>
      <c r="D129" s="361">
        <v>12000</v>
      </c>
      <c r="E129" s="129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59"/>
      <c r="Q129" s="128"/>
      <c r="R129" s="128"/>
      <c r="S129" s="128">
        <v>12000</v>
      </c>
      <c r="T129" s="159"/>
      <c r="U129" s="442">
        <v>12000</v>
      </c>
      <c r="V129" s="445"/>
      <c r="W129" s="445"/>
      <c r="X129" s="445"/>
      <c r="Y129" s="445"/>
      <c r="Z129" s="445"/>
      <c r="AA129" s="445"/>
      <c r="AB129" s="445"/>
      <c r="AC129" s="445"/>
      <c r="AD129" s="445"/>
      <c r="AE129" s="445"/>
      <c r="AF129" s="445"/>
      <c r="AG129" s="445"/>
      <c r="AH129" s="445"/>
      <c r="AI129" s="445"/>
      <c r="AJ129" s="445"/>
      <c r="AK129" s="445"/>
      <c r="AL129" s="445"/>
      <c r="AM129" s="445"/>
      <c r="AN129" s="445"/>
      <c r="AO129" s="445"/>
      <c r="AP129" s="445"/>
      <c r="AQ129" s="445"/>
      <c r="AR129" s="445"/>
      <c r="AS129" s="445"/>
      <c r="AT129" s="445"/>
      <c r="AU129" s="445"/>
      <c r="AV129" s="445"/>
      <c r="AW129" s="475"/>
    </row>
    <row r="130" spans="1:21" s="445" customFormat="1" ht="35.25" customHeight="1" thickBot="1">
      <c r="A130" s="485">
        <v>2.115</v>
      </c>
      <c r="B130" s="183" t="s">
        <v>1110</v>
      </c>
      <c r="C130" s="456" t="s">
        <v>1111</v>
      </c>
      <c r="D130" s="361">
        <v>34000</v>
      </c>
      <c r="E130" s="166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8"/>
      <c r="Q130" s="169"/>
      <c r="R130" s="169"/>
      <c r="S130" s="169">
        <v>34000</v>
      </c>
      <c r="T130" s="168"/>
      <c r="U130" s="441">
        <v>34000</v>
      </c>
    </row>
    <row r="131" spans="1:48" ht="24.75" thickTop="1">
      <c r="A131" s="451">
        <v>3</v>
      </c>
      <c r="B131" s="480" t="s">
        <v>147</v>
      </c>
      <c r="C131" s="481"/>
      <c r="D131" s="482"/>
      <c r="E131" s="447"/>
      <c r="F131" s="447"/>
      <c r="G131" s="447"/>
      <c r="H131" s="159">
        <f>SUM(E131:G131)</f>
        <v>0</v>
      </c>
      <c r="I131" s="448"/>
      <c r="J131" s="448"/>
      <c r="K131" s="448"/>
      <c r="L131" s="159">
        <f>SUM(I131:K131)</f>
        <v>0</v>
      </c>
      <c r="M131" s="448"/>
      <c r="N131" s="448"/>
      <c r="O131" s="448"/>
      <c r="P131" s="159">
        <f>SUM(M131:O131)</f>
        <v>0</v>
      </c>
      <c r="Q131" s="448"/>
      <c r="R131" s="448"/>
      <c r="S131" s="448"/>
      <c r="T131" s="448"/>
      <c r="U131" s="442">
        <f>SUM(D131)</f>
        <v>0</v>
      </c>
      <c r="V131" s="483"/>
      <c r="W131" s="483"/>
      <c r="X131" s="483"/>
      <c r="Y131" s="483"/>
      <c r="Z131" s="483"/>
      <c r="AA131" s="483"/>
      <c r="AB131" s="483"/>
      <c r="AC131" s="483"/>
      <c r="AD131" s="483"/>
      <c r="AE131" s="483"/>
      <c r="AF131" s="483"/>
      <c r="AG131" s="483"/>
      <c r="AH131" s="483"/>
      <c r="AI131" s="483"/>
      <c r="AJ131" s="483"/>
      <c r="AK131" s="483"/>
      <c r="AL131" s="483"/>
      <c r="AM131" s="483"/>
      <c r="AN131" s="483"/>
      <c r="AO131" s="483"/>
      <c r="AP131" s="483"/>
      <c r="AQ131" s="483"/>
      <c r="AR131" s="483"/>
      <c r="AS131" s="483"/>
      <c r="AT131" s="483"/>
      <c r="AU131" s="483"/>
      <c r="AV131" s="483"/>
    </row>
    <row r="132" spans="1:48" ht="24">
      <c r="A132" s="449"/>
      <c r="B132" s="450" t="s">
        <v>236</v>
      </c>
      <c r="C132" s="127"/>
      <c r="D132" s="197">
        <v>0</v>
      </c>
      <c r="E132" s="171"/>
      <c r="F132" s="160"/>
      <c r="G132" s="160"/>
      <c r="H132" s="179">
        <f>SUM(E132:G132)</f>
        <v>0</v>
      </c>
      <c r="I132" s="160"/>
      <c r="J132" s="160"/>
      <c r="K132" s="160"/>
      <c r="L132" s="179">
        <f>SUM(I132:K132)</f>
        <v>0</v>
      </c>
      <c r="M132" s="160"/>
      <c r="N132" s="160"/>
      <c r="O132" s="160"/>
      <c r="P132" s="179">
        <f>SUM(M132:O132)</f>
        <v>0</v>
      </c>
      <c r="Q132" s="160"/>
      <c r="R132" s="160"/>
      <c r="S132" s="160"/>
      <c r="T132" s="179">
        <f>SUM(Q132:S132)</f>
        <v>0</v>
      </c>
      <c r="U132" s="442">
        <f>SUM(D132)</f>
        <v>0</v>
      </c>
      <c r="V132" s="483"/>
      <c r="W132" s="483"/>
      <c r="X132" s="483"/>
      <c r="Y132" s="483"/>
      <c r="Z132" s="483"/>
      <c r="AA132" s="483"/>
      <c r="AB132" s="483"/>
      <c r="AC132" s="483"/>
      <c r="AD132" s="483"/>
      <c r="AE132" s="483"/>
      <c r="AF132" s="483"/>
      <c r="AG132" s="483"/>
      <c r="AH132" s="483"/>
      <c r="AI132" s="483"/>
      <c r="AJ132" s="483"/>
      <c r="AK132" s="483"/>
      <c r="AL132" s="483"/>
      <c r="AM132" s="483"/>
      <c r="AN132" s="483"/>
      <c r="AO132" s="483"/>
      <c r="AP132" s="483"/>
      <c r="AQ132" s="483"/>
      <c r="AR132" s="483"/>
      <c r="AS132" s="483"/>
      <c r="AT132" s="483"/>
      <c r="AU132" s="483"/>
      <c r="AV132" s="483"/>
    </row>
    <row r="133" spans="1:48" ht="24">
      <c r="A133" s="509">
        <v>4</v>
      </c>
      <c r="B133" s="401" t="s">
        <v>150</v>
      </c>
      <c r="C133" s="446"/>
      <c r="D133" s="452"/>
      <c r="E133" s="453"/>
      <c r="F133" s="454"/>
      <c r="G133" s="454"/>
      <c r="H133" s="455">
        <f>SUM(E133:G133)</f>
        <v>0</v>
      </c>
      <c r="I133" s="454"/>
      <c r="J133" s="454"/>
      <c r="K133" s="454"/>
      <c r="L133" s="455">
        <f>SUM(I133:K133)</f>
        <v>0</v>
      </c>
      <c r="M133" s="454"/>
      <c r="N133" s="454"/>
      <c r="O133" s="454"/>
      <c r="P133" s="455">
        <f>SUM(M133:O133)</f>
        <v>0</v>
      </c>
      <c r="Q133" s="454"/>
      <c r="R133" s="454"/>
      <c r="S133" s="454"/>
      <c r="T133" s="454"/>
      <c r="U133" s="442">
        <f>SUM(D133)</f>
        <v>0</v>
      </c>
      <c r="V133" s="483"/>
      <c r="W133" s="483"/>
      <c r="X133" s="483"/>
      <c r="Y133" s="483"/>
      <c r="Z133" s="483"/>
      <c r="AA133" s="483"/>
      <c r="AB133" s="483"/>
      <c r="AC133" s="483"/>
      <c r="AD133" s="483"/>
      <c r="AE133" s="483"/>
      <c r="AF133" s="483"/>
      <c r="AG133" s="483"/>
      <c r="AH133" s="483"/>
      <c r="AI133" s="483"/>
      <c r="AJ133" s="483"/>
      <c r="AK133" s="483"/>
      <c r="AL133" s="483"/>
      <c r="AM133" s="483"/>
      <c r="AN133" s="483"/>
      <c r="AO133" s="483"/>
      <c r="AP133" s="483"/>
      <c r="AQ133" s="483"/>
      <c r="AR133" s="483"/>
      <c r="AS133" s="483"/>
      <c r="AT133" s="483"/>
      <c r="AU133" s="483"/>
      <c r="AV133" s="483"/>
    </row>
    <row r="134" spans="1:48" ht="24">
      <c r="A134" s="508"/>
      <c r="B134" s="450" t="s">
        <v>236</v>
      </c>
      <c r="C134" s="127"/>
      <c r="D134" s="197">
        <v>0</v>
      </c>
      <c r="E134" s="171"/>
      <c r="F134" s="160"/>
      <c r="G134" s="160"/>
      <c r="H134" s="179">
        <f>SUM(E134:G134)</f>
        <v>0</v>
      </c>
      <c r="I134" s="160"/>
      <c r="J134" s="160"/>
      <c r="K134" s="160"/>
      <c r="L134" s="179">
        <f>SUM(I134:K134)</f>
        <v>0</v>
      </c>
      <c r="M134" s="160"/>
      <c r="N134" s="160"/>
      <c r="O134" s="160"/>
      <c r="P134" s="179">
        <f>SUM(M134:O134)</f>
        <v>0</v>
      </c>
      <c r="Q134" s="160"/>
      <c r="R134" s="160"/>
      <c r="S134" s="160"/>
      <c r="T134" s="179">
        <f>SUM(Q134:S134)</f>
        <v>0</v>
      </c>
      <c r="U134" s="442">
        <f>SUM(D134)</f>
        <v>0</v>
      </c>
      <c r="V134" s="483"/>
      <c r="W134" s="483"/>
      <c r="X134" s="483"/>
      <c r="Y134" s="483"/>
      <c r="Z134" s="483"/>
      <c r="AA134" s="483"/>
      <c r="AB134" s="483"/>
      <c r="AC134" s="483"/>
      <c r="AD134" s="483"/>
      <c r="AE134" s="483"/>
      <c r="AF134" s="483"/>
      <c r="AG134" s="483"/>
      <c r="AH134" s="483"/>
      <c r="AI134" s="483"/>
      <c r="AJ134" s="483"/>
      <c r="AK134" s="483"/>
      <c r="AL134" s="483"/>
      <c r="AM134" s="483"/>
      <c r="AN134" s="483"/>
      <c r="AO134" s="483"/>
      <c r="AP134" s="483"/>
      <c r="AQ134" s="483"/>
      <c r="AR134" s="483"/>
      <c r="AS134" s="483"/>
      <c r="AT134" s="483"/>
      <c r="AU134" s="483"/>
      <c r="AV134" s="483"/>
    </row>
    <row r="135" spans="22:48" ht="24">
      <c r="V135" s="483"/>
      <c r="W135" s="483"/>
      <c r="X135" s="483"/>
      <c r="Y135" s="483"/>
      <c r="Z135" s="483"/>
      <c r="AA135" s="483"/>
      <c r="AB135" s="483"/>
      <c r="AC135" s="483"/>
      <c r="AD135" s="483"/>
      <c r="AE135" s="483"/>
      <c r="AF135" s="483"/>
      <c r="AG135" s="483"/>
      <c r="AH135" s="483"/>
      <c r="AI135" s="483"/>
      <c r="AJ135" s="483"/>
      <c r="AK135" s="483"/>
      <c r="AL135" s="483"/>
      <c r="AM135" s="483"/>
      <c r="AN135" s="483"/>
      <c r="AO135" s="483"/>
      <c r="AP135" s="483"/>
      <c r="AQ135" s="483"/>
      <c r="AR135" s="483"/>
      <c r="AS135" s="483"/>
      <c r="AT135" s="483"/>
      <c r="AU135" s="483"/>
      <c r="AV135" s="483"/>
    </row>
    <row r="136" spans="22:48" ht="24">
      <c r="V136" s="483"/>
      <c r="W136" s="483"/>
      <c r="X136" s="483"/>
      <c r="Y136" s="483"/>
      <c r="Z136" s="483"/>
      <c r="AA136" s="483"/>
      <c r="AB136" s="483"/>
      <c r="AC136" s="483"/>
      <c r="AD136" s="483"/>
      <c r="AE136" s="483"/>
      <c r="AF136" s="483"/>
      <c r="AG136" s="483"/>
      <c r="AH136" s="483"/>
      <c r="AI136" s="483"/>
      <c r="AJ136" s="483"/>
      <c r="AK136" s="483"/>
      <c r="AL136" s="483"/>
      <c r="AM136" s="483"/>
      <c r="AN136" s="483"/>
      <c r="AO136" s="483"/>
      <c r="AP136" s="483"/>
      <c r="AQ136" s="483"/>
      <c r="AR136" s="483"/>
      <c r="AS136" s="483"/>
      <c r="AT136" s="483"/>
      <c r="AU136" s="483"/>
      <c r="AV136" s="483"/>
    </row>
    <row r="137" spans="22:24" ht="24">
      <c r="V137" s="483"/>
      <c r="W137" s="483"/>
      <c r="X137" s="483"/>
    </row>
    <row r="138" spans="22:24" ht="24">
      <c r="V138" s="483"/>
      <c r="W138" s="483"/>
      <c r="X138" s="483"/>
    </row>
    <row r="139" spans="22:24" ht="24">
      <c r="V139" s="483"/>
      <c r="W139" s="483"/>
      <c r="X139" s="483"/>
    </row>
    <row r="140" spans="22:24" ht="24">
      <c r="V140" s="483"/>
      <c r="W140" s="483"/>
      <c r="X140" s="483"/>
    </row>
    <row r="141" spans="22:24" ht="24">
      <c r="V141" s="483"/>
      <c r="W141" s="483"/>
      <c r="X141" s="483"/>
    </row>
    <row r="142" spans="22:24" ht="24">
      <c r="V142" s="483"/>
      <c r="W142" s="483"/>
      <c r="X142" s="483"/>
    </row>
    <row r="143" spans="22:24" ht="24">
      <c r="V143" s="483"/>
      <c r="W143" s="483"/>
      <c r="X143" s="483"/>
    </row>
    <row r="144" spans="22:24" ht="24">
      <c r="V144" s="483"/>
      <c r="W144" s="483"/>
      <c r="X144" s="483"/>
    </row>
    <row r="145" spans="22:24" ht="24">
      <c r="V145" s="483"/>
      <c r="W145" s="483"/>
      <c r="X145" s="483"/>
    </row>
    <row r="146" spans="22:24" ht="24">
      <c r="V146" s="483"/>
      <c r="W146" s="483"/>
      <c r="X146" s="483"/>
    </row>
    <row r="147" spans="22:24" ht="24">
      <c r="V147" s="483"/>
      <c r="W147" s="483"/>
      <c r="X147" s="483"/>
    </row>
    <row r="148" spans="22:24" ht="24">
      <c r="V148" s="483"/>
      <c r="W148" s="483"/>
      <c r="X148" s="483"/>
    </row>
    <row r="149" spans="22:24" ht="24">
      <c r="V149" s="483"/>
      <c r="W149" s="483"/>
      <c r="X149" s="483"/>
    </row>
    <row r="150" spans="22:24" ht="24">
      <c r="V150" s="483"/>
      <c r="W150" s="483"/>
      <c r="X150" s="483"/>
    </row>
    <row r="151" spans="22:24" ht="24">
      <c r="V151" s="483"/>
      <c r="W151" s="483"/>
      <c r="X151" s="483"/>
    </row>
    <row r="152" spans="22:24" ht="24">
      <c r="V152" s="483"/>
      <c r="W152" s="483"/>
      <c r="X152" s="483"/>
    </row>
    <row r="153" spans="22:24" ht="24">
      <c r="V153" s="483"/>
      <c r="W153" s="483"/>
      <c r="X153" s="483"/>
    </row>
    <row r="154" spans="22:24" ht="24">
      <c r="V154" s="483"/>
      <c r="W154" s="483"/>
      <c r="X154" s="483"/>
    </row>
    <row r="155" spans="22:24" ht="24">
      <c r="V155" s="483"/>
      <c r="W155" s="483"/>
      <c r="X155" s="483"/>
    </row>
    <row r="156" spans="22:24" ht="24">
      <c r="V156" s="483"/>
      <c r="W156" s="483"/>
      <c r="X156" s="483"/>
    </row>
    <row r="157" spans="22:24" ht="24">
      <c r="V157" s="483"/>
      <c r="W157" s="483"/>
      <c r="X157" s="483"/>
    </row>
    <row r="158" spans="22:24" ht="24">
      <c r="V158" s="483"/>
      <c r="W158" s="483"/>
      <c r="X158" s="483"/>
    </row>
    <row r="159" spans="22:24" ht="24">
      <c r="V159" s="483"/>
      <c r="W159" s="483"/>
      <c r="X159" s="483"/>
    </row>
    <row r="160" spans="22:24" ht="24">
      <c r="V160" s="483"/>
      <c r="W160" s="483"/>
      <c r="X160" s="483"/>
    </row>
    <row r="161" spans="22:24" ht="24">
      <c r="V161" s="483"/>
      <c r="W161" s="483"/>
      <c r="X161" s="483"/>
    </row>
    <row r="162" spans="22:24" ht="24">
      <c r="V162" s="483"/>
      <c r="W162" s="483"/>
      <c r="X162" s="483"/>
    </row>
    <row r="163" spans="22:24" ht="24">
      <c r="V163" s="483"/>
      <c r="W163" s="483"/>
      <c r="X163" s="483"/>
    </row>
    <row r="164" spans="22:24" ht="24">
      <c r="V164" s="483"/>
      <c r="W164" s="483"/>
      <c r="X164" s="483"/>
    </row>
    <row r="165" spans="22:24" ht="24">
      <c r="V165" s="483"/>
      <c r="W165" s="483"/>
      <c r="X165" s="483"/>
    </row>
    <row r="166" spans="22:24" ht="24">
      <c r="V166" s="483"/>
      <c r="W166" s="483"/>
      <c r="X166" s="483"/>
    </row>
    <row r="167" spans="22:24" ht="24">
      <c r="V167" s="483"/>
      <c r="W167" s="483"/>
      <c r="X167" s="483"/>
    </row>
    <row r="168" spans="22:24" ht="24">
      <c r="V168" s="483"/>
      <c r="W168" s="483"/>
      <c r="X168" s="483"/>
    </row>
    <row r="169" spans="22:24" ht="24">
      <c r="V169" s="483"/>
      <c r="W169" s="483"/>
      <c r="X169" s="483"/>
    </row>
    <row r="170" spans="22:24" ht="24">
      <c r="V170" s="483"/>
      <c r="W170" s="483"/>
      <c r="X170" s="483"/>
    </row>
    <row r="171" spans="22:24" ht="24">
      <c r="V171" s="483"/>
      <c r="W171" s="483"/>
      <c r="X171" s="483"/>
    </row>
    <row r="172" spans="22:24" ht="24">
      <c r="V172" s="483"/>
      <c r="W172" s="483"/>
      <c r="X172" s="483"/>
    </row>
  </sheetData>
  <sheetProtection/>
  <mergeCells count="5">
    <mergeCell ref="E5:U5"/>
    <mergeCell ref="A2:U2"/>
    <mergeCell ref="A3:U3"/>
    <mergeCell ref="Q4:U4"/>
    <mergeCell ref="A1:U1"/>
  </mergeCells>
  <printOptions/>
  <pageMargins left="0.1968503937007874" right="0" top="0.7480314960629921" bottom="0.7480314960629921" header="0.31496062992125984" footer="0.31496062992125984"/>
  <pageSetup firstPageNumber="31" useFirstPageNumber="1" horizontalDpi="300" verticalDpi="3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9:I138"/>
  <sheetViews>
    <sheetView zoomScalePageLayoutView="0" workbookViewId="0" topLeftCell="A4">
      <selection activeCell="A10" sqref="A10:I10"/>
    </sheetView>
  </sheetViews>
  <sheetFormatPr defaultColWidth="9.00390625" defaultRowHeight="24"/>
  <cols>
    <col min="1" max="1" width="5.50390625" style="0" customWidth="1"/>
    <col min="2" max="2" width="7.50390625" style="0" customWidth="1"/>
    <col min="3" max="3" width="7.25390625" style="0" customWidth="1"/>
    <col min="4" max="4" width="7.50390625" style="0" customWidth="1"/>
    <col min="7" max="7" width="7.00390625" style="0" customWidth="1"/>
    <col min="8" max="8" width="5.625" style="0" customWidth="1"/>
  </cols>
  <sheetData>
    <row r="9" ht="25.5">
      <c r="B9" s="2"/>
    </row>
    <row r="10" spans="1:9" ht="87.75" customHeight="1">
      <c r="A10" s="776" t="s">
        <v>7</v>
      </c>
      <c r="B10" s="776"/>
      <c r="C10" s="776"/>
      <c r="D10" s="776"/>
      <c r="E10" s="776"/>
      <c r="F10" s="776"/>
      <c r="G10" s="776"/>
      <c r="H10" s="776"/>
      <c r="I10" s="776"/>
    </row>
    <row r="41" ht="25.5">
      <c r="B41" s="2"/>
    </row>
    <row r="42" spans="1:9" ht="87.75" customHeight="1">
      <c r="A42" s="777" t="s">
        <v>489</v>
      </c>
      <c r="B42" s="777"/>
      <c r="C42" s="777"/>
      <c r="D42" s="777"/>
      <c r="E42" s="777"/>
      <c r="F42" s="777"/>
      <c r="G42" s="777"/>
      <c r="H42" s="777"/>
      <c r="I42" s="777"/>
    </row>
    <row r="73" ht="25.5">
      <c r="B73" s="2"/>
    </row>
    <row r="74" spans="1:9" ht="87.75" customHeight="1">
      <c r="A74" s="777" t="s">
        <v>490</v>
      </c>
      <c r="B74" s="777"/>
      <c r="C74" s="777"/>
      <c r="D74" s="777"/>
      <c r="E74" s="777"/>
      <c r="F74" s="777"/>
      <c r="G74" s="777"/>
      <c r="H74" s="777"/>
      <c r="I74" s="777"/>
    </row>
    <row r="105" ht="25.5">
      <c r="B105" s="2"/>
    </row>
    <row r="106" spans="1:9" s="157" customFormat="1" ht="87.75" customHeight="1">
      <c r="A106" s="778" t="s">
        <v>491</v>
      </c>
      <c r="B106" s="778"/>
      <c r="C106" s="778"/>
      <c r="D106" s="778"/>
      <c r="E106" s="778"/>
      <c r="F106" s="778"/>
      <c r="G106" s="778"/>
      <c r="H106" s="778"/>
      <c r="I106" s="778"/>
    </row>
    <row r="137" ht="25.5">
      <c r="B137" s="2"/>
    </row>
    <row r="138" spans="1:9" ht="87.75" customHeight="1">
      <c r="A138" s="777" t="s">
        <v>492</v>
      </c>
      <c r="B138" s="777"/>
      <c r="C138" s="777"/>
      <c r="D138" s="777"/>
      <c r="E138" s="777"/>
      <c r="F138" s="777"/>
      <c r="G138" s="777"/>
      <c r="H138" s="777"/>
      <c r="I138" s="777"/>
    </row>
  </sheetData>
  <sheetProtection/>
  <mergeCells count="5">
    <mergeCell ref="A10:I10"/>
    <mergeCell ref="A42:I42"/>
    <mergeCell ref="A74:I74"/>
    <mergeCell ref="A106:I106"/>
    <mergeCell ref="A138:I138"/>
  </mergeCells>
  <printOptions/>
  <pageMargins left="0.7086614173228347" right="0.7086614173228347" top="0.3937007874015748" bottom="0.3937007874015748" header="0" footer="0"/>
  <pageSetup horizontalDpi="300" verticalDpi="3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24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99"/>
  </sheetPr>
  <dimension ref="A2:A30"/>
  <sheetViews>
    <sheetView showGridLines="0" workbookViewId="0" topLeftCell="A1">
      <selection activeCell="A1" sqref="A1:A20"/>
    </sheetView>
  </sheetViews>
  <sheetFormatPr defaultColWidth="9.00390625" defaultRowHeight="24"/>
  <cols>
    <col min="1" max="1" width="81.125" style="266" customWidth="1"/>
    <col min="2" max="2" width="7.75390625" style="266" customWidth="1"/>
    <col min="3" max="16384" width="9.00390625" style="266" customWidth="1"/>
  </cols>
  <sheetData>
    <row r="2" ht="36">
      <c r="A2" s="486" t="s">
        <v>3</v>
      </c>
    </row>
    <row r="3" s="488" customFormat="1" ht="13.5">
      <c r="A3" s="487"/>
    </row>
    <row r="4" s="325" customFormat="1" ht="24">
      <c r="A4" s="492" t="s">
        <v>1112</v>
      </c>
    </row>
    <row r="5" s="325" customFormat="1" ht="25.5" customHeight="1">
      <c r="A5" s="493" t="s">
        <v>1113</v>
      </c>
    </row>
    <row r="6" s="325" customFormat="1" ht="24.75" customHeight="1">
      <c r="A6" s="493" t="s">
        <v>1114</v>
      </c>
    </row>
    <row r="7" s="325" customFormat="1" ht="24">
      <c r="A7" s="493" t="s">
        <v>1115</v>
      </c>
    </row>
    <row r="8" s="325" customFormat="1" ht="24">
      <c r="A8" s="492" t="s">
        <v>640</v>
      </c>
    </row>
    <row r="9" s="325" customFormat="1" ht="27" customHeight="1">
      <c r="A9" s="493" t="s">
        <v>215</v>
      </c>
    </row>
    <row r="10" s="325" customFormat="1" ht="25.5" customHeight="1">
      <c r="A10" s="493" t="s">
        <v>219</v>
      </c>
    </row>
    <row r="11" s="325" customFormat="1" ht="27" customHeight="1">
      <c r="A11" s="493" t="s">
        <v>216</v>
      </c>
    </row>
    <row r="12" s="325" customFormat="1" ht="24">
      <c r="A12" s="492" t="s">
        <v>218</v>
      </c>
    </row>
    <row r="13" s="325" customFormat="1" ht="26.25" customHeight="1">
      <c r="A13" s="493" t="s">
        <v>642</v>
      </c>
    </row>
    <row r="14" s="325" customFormat="1" ht="24">
      <c r="A14" s="493" t="s">
        <v>214</v>
      </c>
    </row>
    <row r="15" s="325" customFormat="1" ht="24">
      <c r="A15" s="493"/>
    </row>
    <row r="16" s="325" customFormat="1" ht="24">
      <c r="A16" s="493"/>
    </row>
    <row r="17" s="325" customFormat="1" ht="24">
      <c r="A17" s="491" t="s">
        <v>5</v>
      </c>
    </row>
    <row r="18" s="325" customFormat="1" ht="24">
      <c r="A18" s="491" t="s">
        <v>217</v>
      </c>
    </row>
    <row r="19" s="325" customFormat="1" ht="24">
      <c r="A19" s="491" t="s">
        <v>641</v>
      </c>
    </row>
    <row r="20" s="325" customFormat="1" ht="24">
      <c r="A20" s="493"/>
    </row>
    <row r="21" ht="24">
      <c r="A21" s="490"/>
    </row>
    <row r="22" ht="24">
      <c r="A22" s="490"/>
    </row>
    <row r="23" ht="24">
      <c r="A23" s="490"/>
    </row>
    <row r="24" ht="24">
      <c r="A24" s="490"/>
    </row>
    <row r="25" ht="24">
      <c r="A25" s="490"/>
    </row>
    <row r="26" ht="24">
      <c r="A26" s="490"/>
    </row>
    <row r="27" ht="24">
      <c r="A27" s="490"/>
    </row>
    <row r="28" ht="24">
      <c r="A28" s="490"/>
    </row>
    <row r="29" ht="24">
      <c r="A29" s="490"/>
    </row>
    <row r="30" ht="24">
      <c r="A30" s="490"/>
    </row>
  </sheetData>
  <sheetProtection/>
  <printOptions/>
  <pageMargins left="1.1811023622047245" right="0.3937007874015748" top="0.7874015748031497" bottom="0.5905511811023623" header="0" footer="0"/>
  <pageSetup firstPageNumber="5" useFirstPageNumber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99"/>
  </sheetPr>
  <dimension ref="A2:I59"/>
  <sheetViews>
    <sheetView showGridLines="0" tabSelected="1" view="pageLayout" workbookViewId="0" topLeftCell="A10">
      <selection activeCell="I14" sqref="I14"/>
    </sheetView>
  </sheetViews>
  <sheetFormatPr defaultColWidth="9.00390625" defaultRowHeight="24"/>
  <cols>
    <col min="1" max="1" width="5.75390625" style="278" customWidth="1"/>
    <col min="2" max="2" width="6.125" style="277" customWidth="1"/>
    <col min="3" max="3" width="7.50390625" style="277" customWidth="1"/>
    <col min="4" max="4" width="6.50390625" style="277" customWidth="1"/>
    <col min="5" max="5" width="9.00390625" style="277" customWidth="1"/>
    <col min="6" max="6" width="7.50390625" style="277" customWidth="1"/>
    <col min="7" max="7" width="7.375" style="277" customWidth="1"/>
    <col min="8" max="8" width="7.125" style="277" customWidth="1"/>
    <col min="9" max="16384" width="9.00390625" style="277" customWidth="1"/>
  </cols>
  <sheetData>
    <row r="2" spans="1:9" ht="36">
      <c r="A2" s="514" t="s">
        <v>4</v>
      </c>
      <c r="B2" s="514"/>
      <c r="C2" s="514"/>
      <c r="D2" s="514"/>
      <c r="E2" s="514"/>
      <c r="F2" s="514"/>
      <c r="G2" s="514"/>
      <c r="H2" s="514"/>
      <c r="I2" s="514"/>
    </row>
    <row r="3" spans="1:9" s="496" customFormat="1" ht="13.5">
      <c r="A3" s="494"/>
      <c r="B3" s="495"/>
      <c r="C3" s="495"/>
      <c r="D3" s="495"/>
      <c r="E3" s="495"/>
      <c r="F3" s="495"/>
      <c r="G3" s="495"/>
      <c r="H3" s="495"/>
      <c r="I3" s="495"/>
    </row>
    <row r="4" spans="1:9" ht="24">
      <c r="A4" s="497"/>
      <c r="B4" s="515" t="s">
        <v>1116</v>
      </c>
      <c r="C4" s="515"/>
      <c r="D4" s="515"/>
      <c r="E4" s="515"/>
      <c r="F4" s="515"/>
      <c r="G4" s="515"/>
      <c r="H4" s="515"/>
      <c r="I4" s="497" t="s">
        <v>6</v>
      </c>
    </row>
    <row r="5" spans="1:9" ht="24">
      <c r="A5" s="497"/>
      <c r="B5" s="497"/>
      <c r="C5" s="497"/>
      <c r="D5" s="497"/>
      <c r="E5" s="497"/>
      <c r="F5" s="497"/>
      <c r="G5" s="497"/>
      <c r="H5" s="497"/>
      <c r="I5" s="497"/>
    </row>
    <row r="6" spans="1:9" s="266" customFormat="1" ht="24">
      <c r="A6" s="492">
        <v>1</v>
      </c>
      <c r="B6" s="266" t="s">
        <v>631</v>
      </c>
      <c r="C6" s="498"/>
      <c r="D6" s="498"/>
      <c r="E6" s="498"/>
      <c r="F6" s="498"/>
      <c r="G6" s="498"/>
      <c r="H6" s="498"/>
      <c r="I6" s="492">
        <v>1</v>
      </c>
    </row>
    <row r="7" spans="1:9" s="266" customFormat="1" ht="24">
      <c r="A7" s="492">
        <v>2</v>
      </c>
      <c r="B7" s="266" t="s">
        <v>632</v>
      </c>
      <c r="C7" s="498"/>
      <c r="D7" s="498"/>
      <c r="E7" s="498"/>
      <c r="F7" s="498"/>
      <c r="G7" s="498"/>
      <c r="H7" s="498"/>
      <c r="I7" s="492">
        <v>6</v>
      </c>
    </row>
    <row r="8" spans="1:9" s="266" customFormat="1" ht="24">
      <c r="A8" s="492">
        <v>3</v>
      </c>
      <c r="B8" s="266" t="s">
        <v>620</v>
      </c>
      <c r="C8" s="498"/>
      <c r="D8" s="498"/>
      <c r="E8" s="498"/>
      <c r="F8" s="498"/>
      <c r="G8" s="498"/>
      <c r="H8" s="498"/>
      <c r="I8" s="492">
        <v>7</v>
      </c>
    </row>
    <row r="9" spans="1:9" s="266" customFormat="1" ht="24">
      <c r="A9" s="492">
        <v>4</v>
      </c>
      <c r="B9" s="266" t="s">
        <v>613</v>
      </c>
      <c r="C9" s="498"/>
      <c r="D9" s="498"/>
      <c r="E9" s="498"/>
      <c r="F9" s="498"/>
      <c r="G9" s="498"/>
      <c r="H9" s="498"/>
      <c r="I9" s="492">
        <v>8</v>
      </c>
    </row>
    <row r="10" spans="1:9" s="266" customFormat="1" ht="24">
      <c r="A10" s="492">
        <v>5</v>
      </c>
      <c r="B10" s="266" t="s">
        <v>602</v>
      </c>
      <c r="C10" s="498"/>
      <c r="D10" s="498"/>
      <c r="E10" s="498"/>
      <c r="F10" s="498"/>
      <c r="G10" s="498"/>
      <c r="H10" s="498"/>
      <c r="I10" s="492">
        <v>21</v>
      </c>
    </row>
    <row r="11" spans="1:9" s="266" customFormat="1" ht="24">
      <c r="A11" s="492">
        <v>6</v>
      </c>
      <c r="B11" s="266" t="s">
        <v>643</v>
      </c>
      <c r="C11" s="498"/>
      <c r="D11" s="498"/>
      <c r="E11" s="498"/>
      <c r="F11" s="498"/>
      <c r="G11" s="498"/>
      <c r="H11" s="498"/>
      <c r="I11" s="492">
        <v>22</v>
      </c>
    </row>
    <row r="12" spans="1:9" s="266" customFormat="1" ht="24">
      <c r="A12" s="492">
        <v>7</v>
      </c>
      <c r="B12" s="266" t="s">
        <v>644</v>
      </c>
      <c r="C12" s="498"/>
      <c r="D12" s="498"/>
      <c r="E12" s="498"/>
      <c r="F12" s="498"/>
      <c r="G12" s="498"/>
      <c r="H12" s="498"/>
      <c r="I12" s="492">
        <v>24</v>
      </c>
    </row>
    <row r="13" spans="1:9" s="266" customFormat="1" ht="24">
      <c r="A13" s="492">
        <v>8</v>
      </c>
      <c r="B13" s="266" t="s">
        <v>633</v>
      </c>
      <c r="C13" s="498"/>
      <c r="D13" s="498"/>
      <c r="E13" s="498"/>
      <c r="F13" s="498"/>
      <c r="G13" s="498"/>
      <c r="H13" s="498"/>
      <c r="I13" s="492">
        <v>29</v>
      </c>
    </row>
    <row r="14" spans="1:9" s="266" customFormat="1" ht="24">
      <c r="A14" s="492">
        <v>9</v>
      </c>
      <c r="B14" s="266" t="s">
        <v>634</v>
      </c>
      <c r="D14" s="498"/>
      <c r="E14" s="498"/>
      <c r="F14" s="498"/>
      <c r="G14" s="498"/>
      <c r="H14" s="498"/>
      <c r="I14" s="492">
        <v>40</v>
      </c>
    </row>
    <row r="15" spans="1:9" s="266" customFormat="1" ht="24">
      <c r="A15" s="492"/>
      <c r="B15" s="266" t="s">
        <v>645</v>
      </c>
      <c r="C15" s="498"/>
      <c r="D15" s="498"/>
      <c r="E15" s="498"/>
      <c r="F15" s="498"/>
      <c r="G15" s="498"/>
      <c r="H15" s="498"/>
      <c r="I15" s="492"/>
    </row>
    <row r="16" spans="1:9" s="266" customFormat="1" ht="24">
      <c r="A16" s="492"/>
      <c r="B16" s="498"/>
      <c r="C16" s="498"/>
      <c r="D16" s="498"/>
      <c r="E16" s="498"/>
      <c r="F16" s="498"/>
      <c r="G16" s="498"/>
      <c r="H16" s="498"/>
      <c r="I16" s="492"/>
    </row>
    <row r="17" spans="1:9" s="266" customFormat="1" ht="24">
      <c r="A17" s="497" t="s">
        <v>7</v>
      </c>
      <c r="B17" s="498"/>
      <c r="C17" s="498"/>
      <c r="D17" s="498"/>
      <c r="E17" s="498"/>
      <c r="F17" s="498"/>
      <c r="G17" s="498"/>
      <c r="H17" s="498"/>
      <c r="I17" s="492"/>
    </row>
    <row r="18" spans="1:9" s="266" customFormat="1" ht="24">
      <c r="A18" s="492"/>
      <c r="B18" s="517" t="s">
        <v>646</v>
      </c>
      <c r="C18" s="517"/>
      <c r="D18" s="517"/>
      <c r="E18" s="517"/>
      <c r="F18" s="517"/>
      <c r="G18" s="517"/>
      <c r="H18" s="517"/>
      <c r="I18" s="374" t="s">
        <v>404</v>
      </c>
    </row>
    <row r="19" spans="1:9" s="266" customFormat="1" ht="24">
      <c r="A19" s="492"/>
      <c r="B19" s="516" t="s">
        <v>647</v>
      </c>
      <c r="C19" s="516"/>
      <c r="D19" s="516"/>
      <c r="E19" s="516"/>
      <c r="F19" s="516"/>
      <c r="G19" s="516"/>
      <c r="H19" s="516"/>
      <c r="I19" s="374" t="s">
        <v>405</v>
      </c>
    </row>
    <row r="20" spans="1:9" s="266" customFormat="1" ht="24">
      <c r="A20" s="492"/>
      <c r="B20" s="513" t="s">
        <v>408</v>
      </c>
      <c r="C20" s="513"/>
      <c r="D20" s="513"/>
      <c r="E20" s="513"/>
      <c r="F20" s="513"/>
      <c r="G20" s="513"/>
      <c r="H20" s="513"/>
      <c r="I20" s="374" t="s">
        <v>406</v>
      </c>
    </row>
    <row r="21" spans="1:9" s="266" customFormat="1" ht="24">
      <c r="A21" s="492"/>
      <c r="B21" s="513" t="s">
        <v>648</v>
      </c>
      <c r="C21" s="513"/>
      <c r="D21" s="513"/>
      <c r="E21" s="513"/>
      <c r="F21" s="513"/>
      <c r="G21" s="513"/>
      <c r="H21" s="513"/>
      <c r="I21" s="374" t="s">
        <v>407</v>
      </c>
    </row>
    <row r="22" spans="1:9" s="266" customFormat="1" ht="24">
      <c r="A22" s="492"/>
      <c r="B22" s="516" t="s">
        <v>649</v>
      </c>
      <c r="C22" s="516"/>
      <c r="D22" s="516"/>
      <c r="E22" s="516"/>
      <c r="F22" s="516"/>
      <c r="G22" s="516"/>
      <c r="H22" s="516"/>
      <c r="I22" s="374" t="s">
        <v>484</v>
      </c>
    </row>
    <row r="23" spans="1:9" s="266" customFormat="1" ht="24">
      <c r="A23" s="492"/>
      <c r="B23" s="513" t="s">
        <v>650</v>
      </c>
      <c r="C23" s="513"/>
      <c r="D23" s="513"/>
      <c r="E23" s="513"/>
      <c r="F23" s="513"/>
      <c r="G23" s="513"/>
      <c r="H23" s="513"/>
      <c r="I23" s="374" t="s">
        <v>488</v>
      </c>
    </row>
    <row r="24" spans="1:9" s="266" customFormat="1" ht="24">
      <c r="A24" s="492"/>
      <c r="B24" s="498"/>
      <c r="C24" s="498"/>
      <c r="D24" s="498"/>
      <c r="E24" s="498"/>
      <c r="F24" s="498"/>
      <c r="G24" s="498"/>
      <c r="H24" s="498"/>
      <c r="I24" s="374"/>
    </row>
    <row r="25" spans="1:9" s="266" customFormat="1" ht="24">
      <c r="A25" s="492"/>
      <c r="B25" s="498"/>
      <c r="C25" s="498"/>
      <c r="D25" s="498"/>
      <c r="E25" s="498"/>
      <c r="F25" s="498"/>
      <c r="G25" s="498"/>
      <c r="H25" s="498"/>
      <c r="I25" s="374"/>
    </row>
    <row r="26" spans="1:9" s="266" customFormat="1" ht="24">
      <c r="A26" s="492"/>
      <c r="B26" s="498"/>
      <c r="C26" s="498"/>
      <c r="D26" s="498"/>
      <c r="E26" s="498"/>
      <c r="F26" s="498"/>
      <c r="G26" s="498"/>
      <c r="H26" s="498"/>
      <c r="I26" s="498"/>
    </row>
    <row r="27" spans="1:9" s="266" customFormat="1" ht="24">
      <c r="A27" s="492"/>
      <c r="B27" s="498"/>
      <c r="C27" s="498"/>
      <c r="D27" s="498"/>
      <c r="E27" s="498"/>
      <c r="F27" s="498"/>
      <c r="G27" s="498"/>
      <c r="H27" s="498"/>
      <c r="I27" s="498"/>
    </row>
    <row r="28" spans="1:9" s="266" customFormat="1" ht="24">
      <c r="A28" s="325"/>
      <c r="B28" s="499"/>
      <c r="C28" s="499"/>
      <c r="D28" s="499"/>
      <c r="E28" s="499"/>
      <c r="F28" s="499"/>
      <c r="G28" s="499"/>
      <c r="H28" s="499"/>
      <c r="I28" s="499"/>
    </row>
    <row r="29" spans="1:9" s="266" customFormat="1" ht="24">
      <c r="A29" s="325"/>
      <c r="B29" s="499"/>
      <c r="C29" s="499"/>
      <c r="D29" s="499"/>
      <c r="E29" s="499"/>
      <c r="F29" s="499"/>
      <c r="G29" s="499"/>
      <c r="H29" s="499"/>
      <c r="I29" s="499"/>
    </row>
    <row r="30" spans="1:9" s="266" customFormat="1" ht="24">
      <c r="A30" s="325"/>
      <c r="B30" s="499"/>
      <c r="C30" s="499"/>
      <c r="D30" s="499"/>
      <c r="E30" s="499"/>
      <c r="F30" s="499"/>
      <c r="G30" s="499"/>
      <c r="H30" s="499"/>
      <c r="I30" s="499"/>
    </row>
    <row r="31" spans="1:9" s="266" customFormat="1" ht="24">
      <c r="A31" s="325"/>
      <c r="B31" s="499"/>
      <c r="C31" s="499"/>
      <c r="D31" s="499"/>
      <c r="E31" s="499"/>
      <c r="F31" s="499"/>
      <c r="G31" s="499"/>
      <c r="H31" s="499"/>
      <c r="I31" s="499"/>
    </row>
    <row r="32" spans="1:9" s="266" customFormat="1" ht="24">
      <c r="A32" s="325"/>
      <c r="B32" s="499"/>
      <c r="C32" s="499"/>
      <c r="D32" s="499"/>
      <c r="E32" s="499"/>
      <c r="F32" s="499"/>
      <c r="G32" s="499"/>
      <c r="H32" s="499"/>
      <c r="I32" s="499"/>
    </row>
    <row r="33" spans="1:9" s="266" customFormat="1" ht="24">
      <c r="A33" s="325"/>
      <c r="B33" s="499"/>
      <c r="C33" s="499"/>
      <c r="D33" s="499"/>
      <c r="E33" s="499"/>
      <c r="F33" s="499"/>
      <c r="G33" s="499"/>
      <c r="H33" s="499"/>
      <c r="I33" s="499"/>
    </row>
    <row r="34" spans="1:9" s="266" customFormat="1" ht="24">
      <c r="A34" s="325"/>
      <c r="B34" s="499"/>
      <c r="C34" s="499"/>
      <c r="D34" s="499"/>
      <c r="E34" s="499"/>
      <c r="F34" s="499"/>
      <c r="G34" s="499"/>
      <c r="H34" s="499"/>
      <c r="I34" s="499"/>
    </row>
    <row r="35" spans="1:9" s="266" customFormat="1" ht="24">
      <c r="A35" s="325"/>
      <c r="B35" s="499"/>
      <c r="C35" s="499"/>
      <c r="D35" s="499"/>
      <c r="E35" s="499"/>
      <c r="F35" s="499"/>
      <c r="G35" s="499"/>
      <c r="H35" s="499"/>
      <c r="I35" s="499"/>
    </row>
    <row r="36" spans="1:9" s="266" customFormat="1" ht="24">
      <c r="A36" s="325"/>
      <c r="B36" s="499"/>
      <c r="C36" s="499"/>
      <c r="D36" s="499"/>
      <c r="E36" s="499"/>
      <c r="F36" s="499"/>
      <c r="G36" s="499"/>
      <c r="H36" s="499"/>
      <c r="I36" s="499"/>
    </row>
    <row r="37" spans="1:9" s="266" customFormat="1" ht="24">
      <c r="A37" s="325"/>
      <c r="B37" s="499"/>
      <c r="C37" s="499"/>
      <c r="D37" s="499"/>
      <c r="E37" s="499"/>
      <c r="F37" s="499"/>
      <c r="G37" s="499"/>
      <c r="H37" s="499"/>
      <c r="I37" s="499"/>
    </row>
    <row r="38" spans="1:9" s="266" customFormat="1" ht="24">
      <c r="A38" s="325"/>
      <c r="B38" s="499"/>
      <c r="C38" s="499"/>
      <c r="D38" s="499"/>
      <c r="E38" s="499"/>
      <c r="F38" s="499"/>
      <c r="G38" s="499"/>
      <c r="H38" s="499"/>
      <c r="I38" s="499"/>
    </row>
    <row r="39" spans="1:9" s="266" customFormat="1" ht="24">
      <c r="A39" s="325"/>
      <c r="B39" s="499"/>
      <c r="C39" s="499"/>
      <c r="D39" s="499"/>
      <c r="E39" s="499"/>
      <c r="F39" s="499"/>
      <c r="G39" s="499"/>
      <c r="H39" s="499"/>
      <c r="I39" s="499"/>
    </row>
    <row r="40" spans="1:9" s="266" customFormat="1" ht="24">
      <c r="A40" s="325"/>
      <c r="B40" s="499"/>
      <c r="C40" s="499"/>
      <c r="D40" s="499"/>
      <c r="E40" s="499"/>
      <c r="F40" s="499"/>
      <c r="G40" s="499"/>
      <c r="H40" s="499"/>
      <c r="I40" s="499"/>
    </row>
    <row r="41" spans="1:9" s="266" customFormat="1" ht="24">
      <c r="A41" s="325"/>
      <c r="B41" s="499"/>
      <c r="C41" s="499"/>
      <c r="D41" s="499"/>
      <c r="E41" s="499"/>
      <c r="F41" s="499"/>
      <c r="G41" s="499"/>
      <c r="H41" s="499"/>
      <c r="I41" s="499"/>
    </row>
    <row r="42" spans="1:9" s="266" customFormat="1" ht="24">
      <c r="A42" s="325"/>
      <c r="B42" s="499"/>
      <c r="C42" s="499"/>
      <c r="D42" s="499"/>
      <c r="E42" s="499"/>
      <c r="F42" s="499"/>
      <c r="G42" s="499"/>
      <c r="H42" s="499"/>
      <c r="I42" s="499"/>
    </row>
    <row r="43" spans="1:9" s="266" customFormat="1" ht="24">
      <c r="A43" s="325"/>
      <c r="B43" s="499"/>
      <c r="C43" s="499"/>
      <c r="D43" s="499"/>
      <c r="E43" s="499"/>
      <c r="F43" s="499"/>
      <c r="G43" s="499"/>
      <c r="H43" s="499"/>
      <c r="I43" s="499"/>
    </row>
    <row r="44" spans="1:9" s="266" customFormat="1" ht="24">
      <c r="A44" s="325"/>
      <c r="B44" s="499"/>
      <c r="C44" s="499"/>
      <c r="D44" s="499"/>
      <c r="E44" s="499"/>
      <c r="F44" s="499"/>
      <c r="G44" s="499"/>
      <c r="H44" s="499"/>
      <c r="I44" s="499"/>
    </row>
    <row r="45" spans="1:9" s="266" customFormat="1" ht="24">
      <c r="A45" s="325"/>
      <c r="B45" s="499"/>
      <c r="C45" s="499"/>
      <c r="D45" s="499"/>
      <c r="E45" s="499"/>
      <c r="F45" s="499"/>
      <c r="G45" s="499"/>
      <c r="H45" s="499"/>
      <c r="I45" s="499"/>
    </row>
    <row r="46" spans="1:9" s="266" customFormat="1" ht="24">
      <c r="A46" s="325"/>
      <c r="B46" s="499"/>
      <c r="C46" s="499"/>
      <c r="D46" s="499"/>
      <c r="E46" s="499"/>
      <c r="F46" s="499"/>
      <c r="G46" s="499"/>
      <c r="H46" s="499"/>
      <c r="I46" s="499"/>
    </row>
    <row r="47" spans="1:9" s="266" customFormat="1" ht="24">
      <c r="A47" s="325"/>
      <c r="B47" s="499"/>
      <c r="C47" s="499"/>
      <c r="D47" s="499"/>
      <c r="E47" s="499"/>
      <c r="F47" s="499"/>
      <c r="G47" s="499"/>
      <c r="H47" s="499"/>
      <c r="I47" s="499"/>
    </row>
    <row r="48" spans="1:9" s="266" customFormat="1" ht="24">
      <c r="A48" s="325"/>
      <c r="B48" s="499"/>
      <c r="C48" s="499"/>
      <c r="D48" s="499"/>
      <c r="E48" s="499"/>
      <c r="F48" s="499"/>
      <c r="G48" s="499"/>
      <c r="H48" s="499"/>
      <c r="I48" s="499"/>
    </row>
    <row r="49" spans="1:9" s="266" customFormat="1" ht="24">
      <c r="A49" s="325"/>
      <c r="B49" s="499"/>
      <c r="C49" s="499"/>
      <c r="D49" s="499"/>
      <c r="E49" s="499"/>
      <c r="F49" s="499"/>
      <c r="G49" s="499"/>
      <c r="H49" s="499"/>
      <c r="I49" s="499"/>
    </row>
    <row r="50" spans="1:9" s="266" customFormat="1" ht="24">
      <c r="A50" s="325"/>
      <c r="B50" s="499"/>
      <c r="C50" s="499"/>
      <c r="D50" s="499"/>
      <c r="E50" s="499"/>
      <c r="F50" s="499"/>
      <c r="G50" s="499"/>
      <c r="H50" s="499"/>
      <c r="I50" s="499"/>
    </row>
    <row r="51" spans="1:9" s="266" customFormat="1" ht="24">
      <c r="A51" s="325"/>
      <c r="B51" s="499"/>
      <c r="C51" s="499"/>
      <c r="D51" s="499"/>
      <c r="E51" s="499"/>
      <c r="F51" s="499"/>
      <c r="G51" s="499"/>
      <c r="H51" s="499"/>
      <c r="I51" s="499"/>
    </row>
    <row r="52" spans="1:9" s="266" customFormat="1" ht="24">
      <c r="A52" s="325"/>
      <c r="B52" s="499"/>
      <c r="C52" s="499"/>
      <c r="D52" s="499"/>
      <c r="E52" s="499"/>
      <c r="F52" s="499"/>
      <c r="G52" s="499"/>
      <c r="H52" s="499"/>
      <c r="I52" s="499"/>
    </row>
    <row r="53" spans="1:9" s="266" customFormat="1" ht="24">
      <c r="A53" s="325"/>
      <c r="B53" s="499"/>
      <c r="C53" s="499"/>
      <c r="D53" s="499"/>
      <c r="E53" s="499"/>
      <c r="F53" s="499"/>
      <c r="G53" s="499"/>
      <c r="H53" s="499"/>
      <c r="I53" s="499"/>
    </row>
    <row r="54" spans="1:9" s="266" customFormat="1" ht="24">
      <c r="A54" s="325"/>
      <c r="B54" s="499"/>
      <c r="C54" s="499"/>
      <c r="D54" s="499"/>
      <c r="E54" s="499"/>
      <c r="F54" s="499"/>
      <c r="G54" s="499"/>
      <c r="H54" s="499"/>
      <c r="I54" s="499"/>
    </row>
    <row r="55" spans="1:9" s="266" customFormat="1" ht="24">
      <c r="A55" s="325"/>
      <c r="B55" s="499"/>
      <c r="C55" s="499"/>
      <c r="D55" s="499"/>
      <c r="E55" s="499"/>
      <c r="F55" s="499"/>
      <c r="G55" s="499"/>
      <c r="H55" s="499"/>
      <c r="I55" s="499"/>
    </row>
    <row r="56" spans="1:9" s="266" customFormat="1" ht="24">
      <c r="A56" s="325"/>
      <c r="B56" s="499"/>
      <c r="C56" s="499"/>
      <c r="D56" s="499"/>
      <c r="E56" s="499"/>
      <c r="F56" s="499"/>
      <c r="G56" s="499"/>
      <c r="H56" s="499"/>
      <c r="I56" s="499"/>
    </row>
    <row r="57" spans="1:9" s="266" customFormat="1" ht="24">
      <c r="A57" s="325"/>
      <c r="B57" s="499"/>
      <c r="C57" s="499"/>
      <c r="D57" s="499"/>
      <c r="E57" s="499"/>
      <c r="F57" s="499"/>
      <c r="G57" s="499"/>
      <c r="H57" s="499"/>
      <c r="I57" s="499"/>
    </row>
    <row r="58" spans="1:9" s="266" customFormat="1" ht="24">
      <c r="A58" s="325"/>
      <c r="B58" s="499"/>
      <c r="C58" s="499"/>
      <c r="D58" s="499"/>
      <c r="E58" s="499"/>
      <c r="F58" s="499"/>
      <c r="G58" s="499"/>
      <c r="H58" s="499"/>
      <c r="I58" s="499"/>
    </row>
    <row r="59" spans="1:9" s="266" customFormat="1" ht="24">
      <c r="A59" s="325"/>
      <c r="B59" s="499"/>
      <c r="C59" s="499"/>
      <c r="D59" s="499"/>
      <c r="E59" s="499"/>
      <c r="F59" s="499"/>
      <c r="G59" s="499"/>
      <c r="H59" s="499"/>
      <c r="I59" s="499"/>
    </row>
  </sheetData>
  <sheetProtection/>
  <mergeCells count="8">
    <mergeCell ref="B23:H23"/>
    <mergeCell ref="A2:I2"/>
    <mergeCell ref="B4:H4"/>
    <mergeCell ref="B19:H19"/>
    <mergeCell ref="B22:H22"/>
    <mergeCell ref="B20:H20"/>
    <mergeCell ref="B18:H18"/>
    <mergeCell ref="B21:H21"/>
  </mergeCells>
  <printOptions/>
  <pageMargins left="0.7874015748031497" right="0.1968503937007874" top="0.5905511811023623" bottom="0.5905511811023623" header="0.1968503937007874" footer="0.1968503937007874"/>
  <pageSetup firstPageNumber="6" useFirstPageNumber="1"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46"/>
  <sheetViews>
    <sheetView showGridLines="0" workbookViewId="0" topLeftCell="A160">
      <selection activeCell="B167" sqref="B167"/>
    </sheetView>
  </sheetViews>
  <sheetFormatPr defaultColWidth="9.00390625" defaultRowHeight="24"/>
  <cols>
    <col min="1" max="1" width="9.00390625" style="1" customWidth="1"/>
    <col min="2" max="2" width="3.50390625" style="1" customWidth="1"/>
    <col min="3" max="3" width="12.125" style="1" customWidth="1"/>
    <col min="4" max="8" width="9.00390625" style="1" customWidth="1"/>
    <col min="9" max="9" width="14.875" style="1" customWidth="1"/>
    <col min="10" max="16384" width="9.00390625" style="1" customWidth="1"/>
  </cols>
  <sheetData>
    <row r="1" ht="20.25">
      <c r="J1" s="2"/>
    </row>
    <row r="2" spans="1:9" s="2" customFormat="1" ht="30">
      <c r="A2" s="520" t="s">
        <v>624</v>
      </c>
      <c r="B2" s="520"/>
      <c r="C2" s="520"/>
      <c r="D2" s="520"/>
      <c r="E2" s="520"/>
      <c r="F2" s="520"/>
      <c r="G2" s="520"/>
      <c r="H2" s="520"/>
      <c r="I2" s="520"/>
    </row>
    <row r="3" spans="1:9" s="2" customFormat="1" ht="27.75">
      <c r="A3" s="521" t="s">
        <v>8</v>
      </c>
      <c r="B3" s="521"/>
      <c r="C3" s="521"/>
      <c r="D3" s="521"/>
      <c r="E3" s="521"/>
      <c r="F3" s="521"/>
      <c r="G3" s="521"/>
      <c r="H3" s="521"/>
      <c r="I3" s="521"/>
    </row>
    <row r="4" s="5" customFormat="1" ht="11.25"/>
    <row r="5" spans="1:9" s="11" customFormat="1" ht="26.25">
      <c r="A5" s="522" t="s">
        <v>625</v>
      </c>
      <c r="B5" s="522"/>
      <c r="C5" s="522"/>
      <c r="D5" s="522"/>
      <c r="E5" s="522"/>
      <c r="F5" s="522"/>
      <c r="G5" s="522"/>
      <c r="H5" s="522"/>
      <c r="I5" s="522"/>
    </row>
    <row r="6" spans="1:9" ht="21.75" customHeight="1">
      <c r="A6" s="2"/>
      <c r="C6" s="8"/>
      <c r="D6" s="8"/>
      <c r="E6" s="8"/>
      <c r="F6" s="8"/>
      <c r="G6" s="8"/>
      <c r="H6" s="8"/>
      <c r="I6" s="8"/>
    </row>
    <row r="7" s="2" customFormat="1" ht="23.25">
      <c r="A7" s="9" t="s">
        <v>10</v>
      </c>
    </row>
    <row r="8" s="122" customFormat="1" ht="20.25">
      <c r="A8" s="122" t="s">
        <v>417</v>
      </c>
    </row>
    <row r="9" s="122" customFormat="1" ht="20.25">
      <c r="A9" s="123" t="s">
        <v>416</v>
      </c>
    </row>
    <row r="10" s="2" customFormat="1" ht="22.5" customHeight="1">
      <c r="A10" s="7"/>
    </row>
    <row r="11" s="2" customFormat="1" ht="23.25">
      <c r="A11" s="10" t="s">
        <v>11</v>
      </c>
    </row>
    <row r="12" spans="2:3" s="2" customFormat="1" ht="20.25">
      <c r="B12" s="124" t="s">
        <v>411</v>
      </c>
      <c r="C12" s="2" t="s">
        <v>268</v>
      </c>
    </row>
    <row r="13" spans="2:3" s="2" customFormat="1" ht="20.25">
      <c r="B13" s="124" t="s">
        <v>412</v>
      </c>
      <c r="C13" s="2" t="s">
        <v>269</v>
      </c>
    </row>
    <row r="14" spans="2:3" s="2" customFormat="1" ht="20.25">
      <c r="B14" s="124" t="s">
        <v>413</v>
      </c>
      <c r="C14" s="2" t="s">
        <v>270</v>
      </c>
    </row>
    <row r="15" spans="2:3" s="2" customFormat="1" ht="20.25">
      <c r="B15" s="124" t="s">
        <v>414</v>
      </c>
      <c r="C15" s="2" t="s">
        <v>410</v>
      </c>
    </row>
    <row r="16" spans="2:3" s="2" customFormat="1" ht="20.25">
      <c r="B16" s="124" t="s">
        <v>415</v>
      </c>
      <c r="C16" s="2" t="s">
        <v>271</v>
      </c>
    </row>
    <row r="17" s="2" customFormat="1" ht="18" customHeight="1"/>
    <row r="18" s="2" customFormat="1" ht="27.75" customHeight="1">
      <c r="A18" s="10" t="s">
        <v>367</v>
      </c>
    </row>
    <row r="19" s="2" customFormat="1" ht="27.75" customHeight="1">
      <c r="B19" s="2" t="s">
        <v>368</v>
      </c>
    </row>
    <row r="20" s="2" customFormat="1" ht="27.75" customHeight="1"/>
    <row r="21" s="2" customFormat="1" ht="27.75" customHeight="1">
      <c r="A21" s="10" t="s">
        <v>626</v>
      </c>
    </row>
    <row r="22" s="2" customFormat="1" ht="27.75" customHeight="1">
      <c r="B22" s="2" t="s">
        <v>627</v>
      </c>
    </row>
    <row r="23" s="2" customFormat="1" ht="27.75" customHeight="1"/>
    <row r="24" s="2" customFormat="1" ht="27.75" customHeight="1">
      <c r="A24" s="10" t="s">
        <v>628</v>
      </c>
    </row>
    <row r="25" s="2" customFormat="1" ht="27.75" customHeight="1">
      <c r="B25" s="2" t="s">
        <v>629</v>
      </c>
    </row>
    <row r="26" s="2" customFormat="1" ht="27.75" customHeight="1"/>
    <row r="27" s="2" customFormat="1" ht="27.75" customHeight="1"/>
    <row r="28" s="2" customFormat="1" ht="27.75" customHeight="1"/>
    <row r="29" spans="1:9" ht="26.25">
      <c r="A29" s="518" t="s">
        <v>630</v>
      </c>
      <c r="B29" s="518"/>
      <c r="C29" s="518"/>
      <c r="D29" s="518"/>
      <c r="E29" s="518"/>
      <c r="F29" s="518"/>
      <c r="G29" s="518"/>
      <c r="H29" s="518"/>
      <c r="I29" s="518"/>
    </row>
    <row r="30" spans="1:9" ht="15" customHeight="1">
      <c r="A30" s="118"/>
      <c r="B30" s="118"/>
      <c r="C30" s="118"/>
      <c r="D30" s="118"/>
      <c r="E30" s="118"/>
      <c r="F30" s="118"/>
      <c r="G30" s="118"/>
      <c r="H30" s="118"/>
      <c r="I30" s="118"/>
    </row>
    <row r="31" spans="1:4" s="10" customFormat="1" ht="23.25">
      <c r="A31" s="96" t="s">
        <v>272</v>
      </c>
      <c r="C31" s="2"/>
      <c r="D31" s="10" t="s">
        <v>273</v>
      </c>
    </row>
    <row r="32" ht="23.25">
      <c r="D32" s="10" t="s">
        <v>274</v>
      </c>
    </row>
    <row r="33" spans="2:4" ht="20.25">
      <c r="B33" s="1" t="s">
        <v>14</v>
      </c>
      <c r="D33" s="2" t="s">
        <v>275</v>
      </c>
    </row>
    <row r="34" s="5" customFormat="1" ht="11.25"/>
    <row r="35" spans="2:4" s="2" customFormat="1" ht="20.25">
      <c r="B35" s="117"/>
      <c r="C35" s="1" t="s">
        <v>15</v>
      </c>
      <c r="D35" s="2" t="s">
        <v>276</v>
      </c>
    </row>
    <row r="36" spans="2:4" s="2" customFormat="1" ht="24" customHeight="1">
      <c r="B36" s="117"/>
      <c r="C36" s="13" t="s">
        <v>305</v>
      </c>
      <c r="D36" s="2" t="s">
        <v>306</v>
      </c>
    </row>
    <row r="37" spans="2:4" s="2" customFormat="1" ht="24" customHeight="1">
      <c r="B37" s="117"/>
      <c r="C37" s="13"/>
      <c r="D37" s="2" t="s">
        <v>307</v>
      </c>
    </row>
    <row r="38" spans="2:4" s="2" customFormat="1" ht="24" customHeight="1">
      <c r="B38" s="117"/>
      <c r="C38" s="13" t="s">
        <v>308</v>
      </c>
      <c r="D38" s="2" t="s">
        <v>468</v>
      </c>
    </row>
    <row r="39" spans="2:4" s="2" customFormat="1" ht="24" customHeight="1">
      <c r="B39" s="117"/>
      <c r="C39" s="13" t="s">
        <v>309</v>
      </c>
      <c r="D39" s="2" t="s">
        <v>310</v>
      </c>
    </row>
    <row r="40" spans="2:4" s="2" customFormat="1" ht="24" customHeight="1">
      <c r="B40" s="117"/>
      <c r="C40" s="1"/>
      <c r="D40" s="2" t="s">
        <v>311</v>
      </c>
    </row>
    <row r="41" spans="2:4" s="2" customFormat="1" ht="20.25">
      <c r="B41" s="117"/>
      <c r="C41" s="1" t="s">
        <v>277</v>
      </c>
      <c r="D41" s="2" t="s">
        <v>278</v>
      </c>
    </row>
    <row r="42" spans="2:4" s="2" customFormat="1" ht="20.25">
      <c r="B42" s="117"/>
      <c r="C42" s="13" t="s">
        <v>305</v>
      </c>
      <c r="D42" s="2" t="s">
        <v>312</v>
      </c>
    </row>
    <row r="43" spans="2:4" s="2" customFormat="1" ht="20.25">
      <c r="B43" s="117"/>
      <c r="C43" s="13" t="s">
        <v>308</v>
      </c>
      <c r="D43" s="2" t="s">
        <v>313</v>
      </c>
    </row>
    <row r="44" spans="2:4" s="2" customFormat="1" ht="20.25">
      <c r="B44" s="117"/>
      <c r="C44" s="13" t="s">
        <v>309</v>
      </c>
      <c r="D44" s="2" t="s">
        <v>314</v>
      </c>
    </row>
    <row r="45" spans="2:4" s="2" customFormat="1" ht="20.25">
      <c r="B45" s="117"/>
      <c r="C45" s="1" t="s">
        <v>16</v>
      </c>
      <c r="D45" s="2" t="s">
        <v>279</v>
      </c>
    </row>
    <row r="46" spans="2:4" s="2" customFormat="1" ht="20.25">
      <c r="B46" s="117"/>
      <c r="C46" s="13" t="s">
        <v>305</v>
      </c>
      <c r="D46" s="2" t="s">
        <v>315</v>
      </c>
    </row>
    <row r="47" spans="2:4" s="2" customFormat="1" ht="20.25">
      <c r="B47" s="117"/>
      <c r="C47" s="13" t="s">
        <v>308</v>
      </c>
      <c r="D47" s="2" t="s">
        <v>316</v>
      </c>
    </row>
    <row r="48" spans="2:4" s="2" customFormat="1" ht="20.25">
      <c r="B48" s="117"/>
      <c r="C48" s="13"/>
      <c r="D48" s="2" t="s">
        <v>317</v>
      </c>
    </row>
    <row r="49" spans="2:4" s="2" customFormat="1" ht="20.25">
      <c r="B49" s="117"/>
      <c r="C49" s="13" t="s">
        <v>309</v>
      </c>
      <c r="D49" s="2" t="s">
        <v>318</v>
      </c>
    </row>
    <row r="50" spans="2:4" s="2" customFormat="1" ht="20.25">
      <c r="B50" s="117"/>
      <c r="C50" s="1" t="s">
        <v>17</v>
      </c>
      <c r="D50" s="2" t="s">
        <v>280</v>
      </c>
    </row>
    <row r="51" spans="2:4" s="2" customFormat="1" ht="20.25">
      <c r="B51" s="117"/>
      <c r="C51" s="13" t="s">
        <v>305</v>
      </c>
      <c r="D51" s="2" t="s">
        <v>319</v>
      </c>
    </row>
    <row r="52" spans="2:4" s="2" customFormat="1" ht="20.25">
      <c r="B52" s="117"/>
      <c r="C52" s="13"/>
      <c r="D52" s="2" t="s">
        <v>365</v>
      </c>
    </row>
    <row r="53" spans="2:4" s="2" customFormat="1" ht="20.25">
      <c r="B53" s="117"/>
      <c r="C53" s="13" t="s">
        <v>308</v>
      </c>
      <c r="D53" s="2" t="s">
        <v>320</v>
      </c>
    </row>
    <row r="54" spans="2:4" s="2" customFormat="1" ht="20.25">
      <c r="B54" s="117"/>
      <c r="C54" s="13" t="s">
        <v>309</v>
      </c>
      <c r="D54" s="125" t="s">
        <v>466</v>
      </c>
    </row>
    <row r="55" spans="2:4" s="2" customFormat="1" ht="20.25">
      <c r="B55" s="117"/>
      <c r="C55" s="13" t="s">
        <v>321</v>
      </c>
      <c r="D55" s="2" t="s">
        <v>322</v>
      </c>
    </row>
    <row r="56" spans="2:4" s="2" customFormat="1" ht="20.25">
      <c r="B56" s="117"/>
      <c r="C56" s="1" t="s">
        <v>209</v>
      </c>
      <c r="D56" s="2" t="s">
        <v>281</v>
      </c>
    </row>
    <row r="57" spans="2:4" s="2" customFormat="1" ht="20.25">
      <c r="B57" s="117"/>
      <c r="C57" s="13" t="s">
        <v>305</v>
      </c>
      <c r="D57" s="2" t="s">
        <v>323</v>
      </c>
    </row>
    <row r="58" spans="2:4" s="2" customFormat="1" ht="20.25">
      <c r="B58" s="117"/>
      <c r="C58" s="13" t="s">
        <v>308</v>
      </c>
      <c r="D58" s="2" t="s">
        <v>324</v>
      </c>
    </row>
    <row r="59" spans="2:4" s="2" customFormat="1" ht="20.25">
      <c r="B59" s="117"/>
      <c r="C59" s="13" t="s">
        <v>309</v>
      </c>
      <c r="D59" s="2" t="s">
        <v>325</v>
      </c>
    </row>
    <row r="60" spans="2:4" s="2" customFormat="1" ht="20.25">
      <c r="B60" s="117"/>
      <c r="C60" s="13" t="s">
        <v>321</v>
      </c>
      <c r="D60" s="2" t="s">
        <v>326</v>
      </c>
    </row>
    <row r="61" spans="2:4" s="2" customFormat="1" ht="20.25">
      <c r="B61" s="117"/>
      <c r="C61" s="1" t="s">
        <v>264</v>
      </c>
      <c r="D61" s="2" t="s">
        <v>282</v>
      </c>
    </row>
    <row r="62" spans="2:4" s="2" customFormat="1" ht="20.25">
      <c r="B62" s="117"/>
      <c r="C62" s="13" t="s">
        <v>305</v>
      </c>
      <c r="D62" s="2" t="s">
        <v>327</v>
      </c>
    </row>
    <row r="63" spans="2:4" s="2" customFormat="1" ht="20.25">
      <c r="B63" s="117"/>
      <c r="C63" s="13" t="s">
        <v>308</v>
      </c>
      <c r="D63" s="2" t="s">
        <v>328</v>
      </c>
    </row>
    <row r="64" spans="3:4" s="2" customFormat="1" ht="20.25">
      <c r="C64" s="13" t="s">
        <v>309</v>
      </c>
      <c r="D64" s="125" t="s">
        <v>467</v>
      </c>
    </row>
    <row r="65" s="5" customFormat="1" ht="13.5" customHeight="1"/>
    <row r="66" spans="1:9" ht="23.25">
      <c r="A66" s="10" t="s">
        <v>283</v>
      </c>
      <c r="B66" s="12"/>
      <c r="C66" s="2"/>
      <c r="D66" s="519" t="s">
        <v>375</v>
      </c>
      <c r="E66" s="519"/>
      <c r="F66" s="519"/>
      <c r="G66" s="519"/>
      <c r="H66" s="519"/>
      <c r="I66" s="519"/>
    </row>
    <row r="67" spans="1:8" ht="23.25">
      <c r="A67" s="10"/>
      <c r="B67" s="12"/>
      <c r="D67" s="10" t="s">
        <v>374</v>
      </c>
      <c r="G67" s="10"/>
      <c r="H67" s="10"/>
    </row>
    <row r="68" spans="1:8" ht="24" customHeight="1">
      <c r="A68" s="10"/>
      <c r="B68" s="12"/>
      <c r="C68" s="1" t="s">
        <v>14</v>
      </c>
      <c r="D68" s="2" t="s">
        <v>284</v>
      </c>
      <c r="E68" s="10"/>
      <c r="F68" s="10"/>
      <c r="G68" s="10"/>
      <c r="H68" s="10"/>
    </row>
    <row r="69" spans="1:8" ht="24" customHeight="1">
      <c r="A69" s="10"/>
      <c r="B69" s="12"/>
      <c r="D69" s="2" t="s">
        <v>377</v>
      </c>
      <c r="E69" s="10"/>
      <c r="F69" s="10"/>
      <c r="G69" s="10"/>
      <c r="H69" s="10"/>
    </row>
    <row r="70" spans="1:8" ht="24" customHeight="1">
      <c r="A70" s="10"/>
      <c r="B70" s="12"/>
      <c r="D70" s="2" t="s">
        <v>376</v>
      </c>
      <c r="E70" s="10"/>
      <c r="F70" s="10"/>
      <c r="G70" s="10"/>
      <c r="H70" s="10"/>
    </row>
    <row r="71" spans="1:8" ht="24" customHeight="1">
      <c r="A71" s="10"/>
      <c r="B71" s="12"/>
      <c r="C71" s="1" t="s">
        <v>15</v>
      </c>
      <c r="D71" s="2" t="s">
        <v>286</v>
      </c>
      <c r="E71" s="10"/>
      <c r="F71" s="10"/>
      <c r="G71" s="10"/>
      <c r="H71" s="10"/>
    </row>
    <row r="72" spans="1:8" ht="24" customHeight="1">
      <c r="A72" s="10"/>
      <c r="B72" s="12"/>
      <c r="C72" s="2"/>
      <c r="D72" s="2" t="s">
        <v>287</v>
      </c>
      <c r="E72" s="10"/>
      <c r="F72" s="10"/>
      <c r="G72" s="10"/>
      <c r="H72" s="10"/>
    </row>
    <row r="73" spans="1:8" ht="24" customHeight="1">
      <c r="A73" s="10"/>
      <c r="B73" s="12"/>
      <c r="C73" s="13" t="s">
        <v>305</v>
      </c>
      <c r="D73" s="2" t="s">
        <v>329</v>
      </c>
      <c r="E73" s="10"/>
      <c r="F73" s="10"/>
      <c r="G73" s="10"/>
      <c r="H73" s="10"/>
    </row>
    <row r="74" spans="1:8" ht="24" customHeight="1">
      <c r="A74" s="10"/>
      <c r="B74" s="12"/>
      <c r="C74" s="13"/>
      <c r="D74" s="2" t="s">
        <v>330</v>
      </c>
      <c r="E74" s="10"/>
      <c r="F74" s="10"/>
      <c r="G74" s="10"/>
      <c r="H74" s="10"/>
    </row>
    <row r="75" spans="1:8" ht="24" customHeight="1">
      <c r="A75" s="10"/>
      <c r="B75" s="12"/>
      <c r="C75" s="13" t="s">
        <v>308</v>
      </c>
      <c r="D75" s="2" t="s">
        <v>329</v>
      </c>
      <c r="E75" s="10"/>
      <c r="F75" s="10"/>
      <c r="G75" s="10"/>
      <c r="H75" s="10"/>
    </row>
    <row r="76" spans="1:8" ht="24" customHeight="1">
      <c r="A76" s="10"/>
      <c r="B76" s="12"/>
      <c r="C76" s="13"/>
      <c r="D76" s="2" t="s">
        <v>331</v>
      </c>
      <c r="E76" s="10"/>
      <c r="F76" s="10"/>
      <c r="G76" s="10"/>
      <c r="H76" s="10"/>
    </row>
    <row r="77" spans="1:8" ht="24" customHeight="1">
      <c r="A77" s="10"/>
      <c r="B77" s="12"/>
      <c r="C77" s="13" t="s">
        <v>309</v>
      </c>
      <c r="D77" s="2" t="s">
        <v>373</v>
      </c>
      <c r="E77" s="10"/>
      <c r="F77" s="10"/>
      <c r="G77" s="10"/>
      <c r="H77" s="10"/>
    </row>
    <row r="78" spans="1:8" ht="24" customHeight="1">
      <c r="A78" s="10"/>
      <c r="B78" s="12"/>
      <c r="C78" s="2"/>
      <c r="D78" s="2" t="s">
        <v>332</v>
      </c>
      <c r="E78" s="10"/>
      <c r="F78" s="10"/>
      <c r="G78" s="10"/>
      <c r="H78" s="10"/>
    </row>
    <row r="79" spans="3:4" ht="24" customHeight="1">
      <c r="C79" s="1" t="s">
        <v>277</v>
      </c>
      <c r="D79" s="2" t="s">
        <v>288</v>
      </c>
    </row>
    <row r="80" ht="24" customHeight="1">
      <c r="D80" s="2" t="s">
        <v>285</v>
      </c>
    </row>
    <row r="81" spans="3:4" ht="24" customHeight="1">
      <c r="C81" s="13" t="s">
        <v>305</v>
      </c>
      <c r="D81" s="2" t="s">
        <v>333</v>
      </c>
    </row>
    <row r="82" spans="3:4" ht="24" customHeight="1">
      <c r="C82" s="13"/>
      <c r="D82" s="2" t="s">
        <v>334</v>
      </c>
    </row>
    <row r="83" spans="3:4" ht="24" customHeight="1">
      <c r="C83" s="13" t="s">
        <v>308</v>
      </c>
      <c r="D83" s="2" t="s">
        <v>333</v>
      </c>
    </row>
    <row r="84" ht="24" customHeight="1">
      <c r="D84" s="2" t="s">
        <v>335</v>
      </c>
    </row>
    <row r="85" spans="3:4" ht="24" customHeight="1">
      <c r="C85" s="1" t="s">
        <v>16</v>
      </c>
      <c r="D85" s="2" t="s">
        <v>379</v>
      </c>
    </row>
    <row r="86" ht="24" customHeight="1">
      <c r="D86" s="2" t="s">
        <v>378</v>
      </c>
    </row>
    <row r="87" spans="3:5" s="5" customFormat="1" ht="24" customHeight="1">
      <c r="C87" s="13" t="s">
        <v>305</v>
      </c>
      <c r="D87" s="2" t="s">
        <v>336</v>
      </c>
      <c r="E87" s="1"/>
    </row>
    <row r="88" spans="3:5" s="5" customFormat="1" ht="24" customHeight="1">
      <c r="C88" s="13"/>
      <c r="D88" s="2" t="s">
        <v>337</v>
      </c>
      <c r="E88" s="1"/>
    </row>
    <row r="89" spans="3:5" s="5" customFormat="1" ht="24" customHeight="1">
      <c r="C89" s="13" t="s">
        <v>308</v>
      </c>
      <c r="D89" s="2" t="s">
        <v>336</v>
      </c>
      <c r="E89" s="1"/>
    </row>
    <row r="90" spans="3:5" s="5" customFormat="1" ht="24" customHeight="1">
      <c r="C90" s="1"/>
      <c r="D90" s="2" t="s">
        <v>338</v>
      </c>
      <c r="E90" s="1"/>
    </row>
    <row r="91" spans="3:5" s="5" customFormat="1" ht="24" customHeight="1">
      <c r="C91" s="1"/>
      <c r="D91" s="2"/>
      <c r="E91" s="1"/>
    </row>
    <row r="92" spans="1:8" ht="24" customHeight="1">
      <c r="A92" s="10" t="s">
        <v>289</v>
      </c>
      <c r="B92" s="12"/>
      <c r="D92" s="10" t="s">
        <v>290</v>
      </c>
      <c r="F92" s="10"/>
      <c r="G92" s="10"/>
      <c r="H92" s="10"/>
    </row>
    <row r="93" spans="1:8" ht="24" customHeight="1">
      <c r="A93" s="10"/>
      <c r="B93" s="12"/>
      <c r="D93" s="10" t="s">
        <v>291</v>
      </c>
      <c r="E93" s="2"/>
      <c r="F93" s="2"/>
      <c r="G93" s="2"/>
      <c r="H93" s="10"/>
    </row>
    <row r="94" spans="1:8" ht="24" customHeight="1">
      <c r="A94" s="10"/>
      <c r="B94" s="12"/>
      <c r="C94" s="1" t="s">
        <v>14</v>
      </c>
      <c r="D94" s="2" t="s">
        <v>381</v>
      </c>
      <c r="E94" s="2"/>
      <c r="F94" s="2"/>
      <c r="G94" s="2"/>
      <c r="H94" s="10"/>
    </row>
    <row r="95" spans="1:8" ht="24" customHeight="1">
      <c r="A95" s="10"/>
      <c r="B95" s="12"/>
      <c r="D95" s="2" t="s">
        <v>380</v>
      </c>
      <c r="E95" s="2"/>
      <c r="F95" s="2"/>
      <c r="G95" s="2"/>
      <c r="H95" s="10"/>
    </row>
    <row r="96" spans="3:4" ht="24" customHeight="1">
      <c r="C96" s="1" t="s">
        <v>15</v>
      </c>
      <c r="D96" s="2" t="s">
        <v>292</v>
      </c>
    </row>
    <row r="97" spans="3:4" ht="24" customHeight="1">
      <c r="C97" s="13" t="s">
        <v>305</v>
      </c>
      <c r="D97" s="2" t="s">
        <v>339</v>
      </c>
    </row>
    <row r="98" spans="3:4" ht="24" customHeight="1">
      <c r="C98" s="13" t="s">
        <v>308</v>
      </c>
      <c r="D98" s="2" t="s">
        <v>340</v>
      </c>
    </row>
    <row r="99" spans="3:4" ht="24" customHeight="1">
      <c r="C99" s="1" t="s">
        <v>277</v>
      </c>
      <c r="D99" s="2" t="s">
        <v>383</v>
      </c>
    </row>
    <row r="100" ht="24" customHeight="1">
      <c r="D100" s="2" t="s">
        <v>382</v>
      </c>
    </row>
    <row r="101" spans="3:4" ht="24" customHeight="1">
      <c r="C101" s="13" t="s">
        <v>305</v>
      </c>
      <c r="D101" s="2" t="s">
        <v>341</v>
      </c>
    </row>
    <row r="102" spans="3:4" ht="24" customHeight="1">
      <c r="C102" s="13" t="s">
        <v>308</v>
      </c>
      <c r="D102" s="2" t="s">
        <v>342</v>
      </c>
    </row>
    <row r="103" spans="3:4" ht="24" customHeight="1">
      <c r="C103" s="13" t="s">
        <v>309</v>
      </c>
      <c r="D103" s="2" t="s">
        <v>409</v>
      </c>
    </row>
    <row r="104" ht="24" customHeight="1"/>
    <row r="105" spans="1:4" ht="24" customHeight="1">
      <c r="A105" s="10" t="s">
        <v>293</v>
      </c>
      <c r="B105" s="12"/>
      <c r="D105" s="10" t="s">
        <v>294</v>
      </c>
    </row>
    <row r="106" spans="1:4" ht="24" customHeight="1">
      <c r="A106" s="10"/>
      <c r="B106" s="12"/>
      <c r="D106" s="10" t="s">
        <v>295</v>
      </c>
    </row>
    <row r="107" spans="1:4" ht="24" customHeight="1">
      <c r="A107" s="10"/>
      <c r="B107" s="12"/>
      <c r="D107" s="10" t="s">
        <v>296</v>
      </c>
    </row>
    <row r="108" spans="1:4" ht="24" customHeight="1">
      <c r="A108" s="10"/>
      <c r="B108" s="12"/>
      <c r="C108" s="1" t="s">
        <v>14</v>
      </c>
      <c r="D108" s="2" t="s">
        <v>297</v>
      </c>
    </row>
    <row r="109" spans="1:4" ht="24" customHeight="1">
      <c r="A109" s="10"/>
      <c r="B109" s="12"/>
      <c r="D109" s="2" t="s">
        <v>298</v>
      </c>
    </row>
    <row r="110" spans="3:4" ht="24" customHeight="1">
      <c r="C110" s="1" t="s">
        <v>15</v>
      </c>
      <c r="D110" s="2" t="s">
        <v>299</v>
      </c>
    </row>
    <row r="111" ht="24" customHeight="1">
      <c r="D111" s="2" t="s">
        <v>300</v>
      </c>
    </row>
    <row r="112" spans="3:4" ht="24" customHeight="1">
      <c r="C112" s="13" t="s">
        <v>305</v>
      </c>
      <c r="D112" s="2" t="s">
        <v>384</v>
      </c>
    </row>
    <row r="113" spans="3:4" ht="24" customHeight="1">
      <c r="C113" s="13"/>
      <c r="D113" s="2" t="s">
        <v>386</v>
      </c>
    </row>
    <row r="114" spans="3:4" ht="24" customHeight="1">
      <c r="C114" s="13"/>
      <c r="D114" s="2" t="s">
        <v>385</v>
      </c>
    </row>
    <row r="115" spans="3:4" ht="24" customHeight="1">
      <c r="C115" s="13" t="s">
        <v>308</v>
      </c>
      <c r="D115" s="2" t="s">
        <v>343</v>
      </c>
    </row>
    <row r="116" spans="3:4" ht="24" customHeight="1">
      <c r="C116" s="13" t="s">
        <v>309</v>
      </c>
      <c r="D116" s="2" t="s">
        <v>388</v>
      </c>
    </row>
    <row r="117" spans="3:4" ht="24" customHeight="1">
      <c r="C117" s="13"/>
      <c r="D117" s="2" t="s">
        <v>387</v>
      </c>
    </row>
    <row r="118" spans="3:4" ht="24" customHeight="1">
      <c r="C118" s="13"/>
      <c r="D118" s="2"/>
    </row>
    <row r="119" spans="3:4" ht="24" customHeight="1">
      <c r="C119" s="1" t="s">
        <v>277</v>
      </c>
      <c r="D119" s="2" t="s">
        <v>390</v>
      </c>
    </row>
    <row r="120" ht="24" customHeight="1">
      <c r="D120" s="2" t="s">
        <v>389</v>
      </c>
    </row>
    <row r="121" spans="3:4" ht="24" customHeight="1">
      <c r="C121" s="13" t="s">
        <v>305</v>
      </c>
      <c r="D121" s="2" t="s">
        <v>344</v>
      </c>
    </row>
    <row r="122" spans="3:4" ht="24" customHeight="1">
      <c r="C122" s="13" t="s">
        <v>308</v>
      </c>
      <c r="D122" s="2" t="s">
        <v>345</v>
      </c>
    </row>
    <row r="123" ht="24" customHeight="1"/>
    <row r="124" spans="1:4" ht="24" customHeight="1">
      <c r="A124" s="10" t="s">
        <v>301</v>
      </c>
      <c r="B124" s="12"/>
      <c r="D124" s="10" t="s">
        <v>392</v>
      </c>
    </row>
    <row r="125" spans="1:4" ht="24" customHeight="1">
      <c r="A125" s="10"/>
      <c r="B125" s="12"/>
      <c r="D125" s="10" t="s">
        <v>391</v>
      </c>
    </row>
    <row r="126" spans="1:4" ht="24" customHeight="1">
      <c r="A126" s="10"/>
      <c r="B126" s="12"/>
      <c r="C126" s="1" t="s">
        <v>14</v>
      </c>
      <c r="D126" s="2" t="s">
        <v>302</v>
      </c>
    </row>
    <row r="127" spans="3:4" ht="24" customHeight="1">
      <c r="C127" s="1" t="s">
        <v>15</v>
      </c>
      <c r="D127" s="2" t="s">
        <v>303</v>
      </c>
    </row>
    <row r="128" spans="3:4" ht="24" customHeight="1">
      <c r="C128" s="13" t="s">
        <v>305</v>
      </c>
      <c r="D128" s="2" t="s">
        <v>346</v>
      </c>
    </row>
    <row r="129" spans="3:4" ht="24" customHeight="1">
      <c r="C129" s="13" t="s">
        <v>308</v>
      </c>
      <c r="D129" s="2" t="s">
        <v>347</v>
      </c>
    </row>
    <row r="130" ht="24" customHeight="1">
      <c r="D130" s="2" t="s">
        <v>348</v>
      </c>
    </row>
    <row r="131" spans="3:4" ht="24" customHeight="1">
      <c r="C131" s="13" t="s">
        <v>349</v>
      </c>
      <c r="D131" s="2" t="s">
        <v>350</v>
      </c>
    </row>
    <row r="132" ht="24" customHeight="1">
      <c r="D132" s="2" t="s">
        <v>351</v>
      </c>
    </row>
    <row r="133" spans="3:4" ht="24" customHeight="1">
      <c r="C133" s="1" t="s">
        <v>277</v>
      </c>
      <c r="D133" s="2" t="s">
        <v>304</v>
      </c>
    </row>
    <row r="134" spans="3:4" ht="24" customHeight="1">
      <c r="C134" s="13" t="s">
        <v>305</v>
      </c>
      <c r="D134" s="2" t="s">
        <v>352</v>
      </c>
    </row>
    <row r="135" spans="3:4" ht="24" customHeight="1">
      <c r="C135" s="13" t="s">
        <v>308</v>
      </c>
      <c r="D135" s="2" t="s">
        <v>353</v>
      </c>
    </row>
    <row r="136" spans="3:4" ht="24" customHeight="1">
      <c r="C136" s="13"/>
      <c r="D136" s="2" t="s">
        <v>354</v>
      </c>
    </row>
    <row r="137" spans="3:4" ht="24" customHeight="1">
      <c r="C137" s="13" t="s">
        <v>309</v>
      </c>
      <c r="D137" s="2" t="s">
        <v>355</v>
      </c>
    </row>
    <row r="138" ht="24" customHeight="1">
      <c r="D138" s="2" t="s">
        <v>356</v>
      </c>
    </row>
    <row r="139" spans="3:4" ht="24" customHeight="1">
      <c r="C139" s="1" t="s">
        <v>16</v>
      </c>
      <c r="D139" s="2" t="s">
        <v>362</v>
      </c>
    </row>
    <row r="140" ht="24" customHeight="1">
      <c r="D140" s="2" t="s">
        <v>395</v>
      </c>
    </row>
    <row r="141" spans="3:4" ht="24" customHeight="1">
      <c r="C141" s="13" t="s">
        <v>305</v>
      </c>
      <c r="D141" s="2" t="s">
        <v>357</v>
      </c>
    </row>
    <row r="142" spans="3:4" ht="24" customHeight="1">
      <c r="C142" s="13" t="s">
        <v>308</v>
      </c>
      <c r="D142" s="2" t="s">
        <v>358</v>
      </c>
    </row>
    <row r="143" spans="3:4" ht="24" customHeight="1">
      <c r="C143" s="13"/>
      <c r="D143" s="2" t="s">
        <v>359</v>
      </c>
    </row>
    <row r="144" spans="3:4" ht="24" customHeight="1">
      <c r="C144" s="13" t="s">
        <v>309</v>
      </c>
      <c r="D144" s="2" t="s">
        <v>360</v>
      </c>
    </row>
    <row r="145" spans="3:4" ht="24" customHeight="1">
      <c r="C145" s="13" t="s">
        <v>321</v>
      </c>
      <c r="D145" s="2" t="s">
        <v>363</v>
      </c>
    </row>
    <row r="146" ht="20.25">
      <c r="D146" s="2" t="s">
        <v>361</v>
      </c>
    </row>
  </sheetData>
  <sheetProtection/>
  <mergeCells count="5">
    <mergeCell ref="A29:I29"/>
    <mergeCell ref="D66:I66"/>
    <mergeCell ref="A2:I2"/>
    <mergeCell ref="A3:I3"/>
    <mergeCell ref="A5:I5"/>
  </mergeCells>
  <printOptions/>
  <pageMargins left="0.984251968503937" right="0.3937007874015748" top="1.1811023622047245" bottom="0.984251968503937" header="0" footer="0"/>
  <pageSetup firstPageNumber="10" useFirstPageNumber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I24"/>
  <sheetViews>
    <sheetView showGridLines="0" workbookViewId="0" topLeftCell="A1">
      <selection activeCell="L16" sqref="L16"/>
    </sheetView>
  </sheetViews>
  <sheetFormatPr defaultColWidth="9.00390625" defaultRowHeight="24"/>
  <cols>
    <col min="1" max="1" width="9.00390625" style="1" customWidth="1"/>
    <col min="2" max="2" width="2.125" style="1" customWidth="1"/>
    <col min="3" max="3" width="12.125" style="1" customWidth="1"/>
    <col min="4" max="4" width="10.75390625" style="1" customWidth="1"/>
    <col min="5" max="5" width="2.875" style="1" customWidth="1"/>
    <col min="6" max="8" width="9.00390625" style="1" customWidth="1"/>
    <col min="9" max="9" width="18.75390625" style="1" customWidth="1"/>
    <col min="10" max="10" width="10.375" style="1" customWidth="1"/>
    <col min="11" max="16384" width="9.00390625" style="1" customWidth="1"/>
  </cols>
  <sheetData>
    <row r="1" spans="1:9" ht="30">
      <c r="A1" s="523" t="s">
        <v>621</v>
      </c>
      <c r="B1" s="523"/>
      <c r="C1" s="523"/>
      <c r="D1" s="523"/>
      <c r="E1" s="523"/>
      <c r="F1" s="523"/>
      <c r="G1" s="523"/>
      <c r="H1" s="523"/>
      <c r="I1" s="523"/>
    </row>
    <row r="2" spans="1:9" ht="18.75" customHeight="1">
      <c r="A2" s="185"/>
      <c r="B2" s="185"/>
      <c r="C2" s="185"/>
      <c r="D2" s="185"/>
      <c r="E2" s="185"/>
      <c r="F2" s="185"/>
      <c r="G2" s="185"/>
      <c r="H2" s="185"/>
      <c r="I2" s="185"/>
    </row>
    <row r="3" spans="2:3" ht="26.25">
      <c r="B3" s="11" t="s">
        <v>18</v>
      </c>
      <c r="C3" s="2"/>
    </row>
    <row r="4" spans="2:3" ht="20.25">
      <c r="B4" s="1" t="s">
        <v>369</v>
      </c>
      <c r="C4" s="2"/>
    </row>
    <row r="5" spans="2:3" ht="20.25">
      <c r="B5" s="1" t="s">
        <v>370</v>
      </c>
      <c r="C5" s="2"/>
    </row>
    <row r="6" spans="2:3" ht="20.25">
      <c r="B6" s="1" t="s">
        <v>220</v>
      </c>
      <c r="C6" s="2"/>
    </row>
    <row r="7" spans="2:3" ht="20.25">
      <c r="B7" s="1" t="s">
        <v>212</v>
      </c>
      <c r="C7" s="2" t="s">
        <v>372</v>
      </c>
    </row>
    <row r="8" spans="2:3" ht="20.25">
      <c r="B8" s="1" t="s">
        <v>259</v>
      </c>
      <c r="C8" s="2"/>
    </row>
    <row r="9" spans="2:3" ht="20.25">
      <c r="B9" s="1" t="s">
        <v>258</v>
      </c>
      <c r="C9" s="2"/>
    </row>
    <row r="10" spans="2:3" ht="20.25">
      <c r="B10" s="1" t="s">
        <v>154</v>
      </c>
      <c r="C10" s="2"/>
    </row>
    <row r="11" spans="2:3" ht="20.25">
      <c r="B11" s="1" t="s">
        <v>371</v>
      </c>
      <c r="C11" s="2"/>
    </row>
    <row r="12" spans="2:3" ht="20.25">
      <c r="B12" s="1" t="s">
        <v>19</v>
      </c>
      <c r="C12" s="2"/>
    </row>
    <row r="13" spans="2:3" ht="20.25">
      <c r="B13" s="2" t="s">
        <v>635</v>
      </c>
      <c r="C13" s="2"/>
    </row>
    <row r="14" spans="2:5" ht="20.25">
      <c r="B14" s="1" t="s">
        <v>622</v>
      </c>
      <c r="C14" s="2"/>
      <c r="D14" s="14" t="s">
        <v>636</v>
      </c>
      <c r="E14" s="2" t="s">
        <v>637</v>
      </c>
    </row>
    <row r="15" spans="1:9" ht="20.25">
      <c r="A15" s="2">
        <v>1</v>
      </c>
      <c r="B15" s="2" t="s">
        <v>187</v>
      </c>
      <c r="C15" s="2"/>
      <c r="D15" s="2"/>
      <c r="F15" s="2" t="s">
        <v>189</v>
      </c>
      <c r="G15" s="2"/>
      <c r="H15" s="2" t="s">
        <v>193</v>
      </c>
      <c r="I15" s="2" t="s">
        <v>188</v>
      </c>
    </row>
    <row r="16" spans="1:9" ht="20.25">
      <c r="A16" s="2">
        <v>2</v>
      </c>
      <c r="B16" s="2" t="s">
        <v>190</v>
      </c>
      <c r="C16" s="2"/>
      <c r="D16" s="2"/>
      <c r="F16" s="2" t="s">
        <v>191</v>
      </c>
      <c r="G16" s="2"/>
      <c r="H16" s="2" t="s">
        <v>192</v>
      </c>
      <c r="I16" s="2" t="s">
        <v>188</v>
      </c>
    </row>
    <row r="17" spans="1:9" ht="20.25">
      <c r="A17" s="2">
        <v>3</v>
      </c>
      <c r="B17" s="2" t="s">
        <v>194</v>
      </c>
      <c r="C17" s="2"/>
      <c r="D17" s="2"/>
      <c r="F17" s="2" t="s">
        <v>189</v>
      </c>
      <c r="G17" s="2"/>
      <c r="H17" s="2" t="s">
        <v>193</v>
      </c>
      <c r="I17" s="2" t="s">
        <v>188</v>
      </c>
    </row>
    <row r="18" spans="1:9" ht="20.25">
      <c r="A18" s="2">
        <v>4</v>
      </c>
      <c r="B18" s="2" t="s">
        <v>221</v>
      </c>
      <c r="C18" s="2"/>
      <c r="D18" s="2"/>
      <c r="F18" s="2" t="s">
        <v>189</v>
      </c>
      <c r="G18" s="2"/>
      <c r="H18" s="2" t="s">
        <v>193</v>
      </c>
      <c r="I18" s="2" t="s">
        <v>188</v>
      </c>
    </row>
    <row r="19" spans="1:9" ht="20.25">
      <c r="A19" s="2">
        <v>5</v>
      </c>
      <c r="B19" s="2" t="s">
        <v>195</v>
      </c>
      <c r="C19" s="2"/>
      <c r="D19" s="2"/>
      <c r="F19" s="2" t="s">
        <v>189</v>
      </c>
      <c r="G19" s="2"/>
      <c r="H19" s="2" t="s">
        <v>193</v>
      </c>
      <c r="I19" s="2" t="s">
        <v>188</v>
      </c>
    </row>
    <row r="20" spans="1:9" ht="20.25">
      <c r="A20" s="2">
        <v>6</v>
      </c>
      <c r="B20" s="2" t="s">
        <v>196</v>
      </c>
      <c r="C20" s="2"/>
      <c r="D20" s="2"/>
      <c r="F20" s="2" t="s">
        <v>189</v>
      </c>
      <c r="G20" s="2"/>
      <c r="H20" s="2" t="s">
        <v>193</v>
      </c>
      <c r="I20" s="2" t="s">
        <v>188</v>
      </c>
    </row>
    <row r="21" spans="1:9" ht="20.25">
      <c r="A21" s="2">
        <v>7</v>
      </c>
      <c r="B21" s="2" t="s">
        <v>197</v>
      </c>
      <c r="C21" s="2"/>
      <c r="D21" s="2"/>
      <c r="F21" s="2" t="s">
        <v>189</v>
      </c>
      <c r="G21" s="2"/>
      <c r="H21" s="2" t="s">
        <v>193</v>
      </c>
      <c r="I21" s="2" t="s">
        <v>188</v>
      </c>
    </row>
    <row r="22" spans="1:9" ht="20.25">
      <c r="A22" s="2">
        <v>8</v>
      </c>
      <c r="B22" s="2" t="s">
        <v>198</v>
      </c>
      <c r="C22" s="2"/>
      <c r="D22" s="2"/>
      <c r="F22" s="2" t="s">
        <v>189</v>
      </c>
      <c r="G22" s="2"/>
      <c r="H22" s="2" t="s">
        <v>193</v>
      </c>
      <c r="I22" s="2" t="s">
        <v>199</v>
      </c>
    </row>
    <row r="23" spans="1:9" ht="20.25">
      <c r="A23" s="2">
        <v>9</v>
      </c>
      <c r="B23" s="2" t="s">
        <v>223</v>
      </c>
      <c r="C23" s="2"/>
      <c r="D23" s="2"/>
      <c r="E23" s="2"/>
      <c r="F23" s="2" t="s">
        <v>189</v>
      </c>
      <c r="G23" s="2"/>
      <c r="H23" s="2" t="s">
        <v>623</v>
      </c>
      <c r="I23" s="2" t="s">
        <v>222</v>
      </c>
    </row>
    <row r="24" spans="1:9" ht="20.25">
      <c r="A24" s="2"/>
      <c r="C24" s="2"/>
      <c r="D24" s="2"/>
      <c r="E24" s="2"/>
      <c r="F24" s="2"/>
      <c r="G24" s="2"/>
      <c r="H24" s="2"/>
      <c r="I24" s="2"/>
    </row>
  </sheetData>
  <sheetProtection/>
  <mergeCells count="1">
    <mergeCell ref="A1:I1"/>
  </mergeCells>
  <printOptions/>
  <pageMargins left="1.1811023622047245" right="0.3937007874015748" top="0.984251968503937" bottom="0.5905511811023623" header="0.1968503937007874" footer="0"/>
  <pageSetup firstPageNumber="13" useFirstPageNumber="1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R20"/>
  <sheetViews>
    <sheetView showGridLines="0" zoomScale="90" zoomScaleNormal="90" workbookViewId="0" topLeftCell="A16">
      <selection activeCell="S5" sqref="S5"/>
    </sheetView>
  </sheetViews>
  <sheetFormatPr defaultColWidth="9.00390625" defaultRowHeight="24"/>
  <cols>
    <col min="1" max="16384" width="9.00390625" style="1" customWidth="1"/>
  </cols>
  <sheetData>
    <row r="1" spans="1:18" s="2" customFormat="1" ht="27.75">
      <c r="A1" s="521" t="s">
        <v>620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</row>
    <row r="2" spans="1:18" s="2" customFormat="1" ht="25.5" customHeight="1">
      <c r="A2" s="522" t="s">
        <v>155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</row>
    <row r="3" s="2" customFormat="1" ht="28.5" customHeight="1"/>
    <row r="4" s="2" customFormat="1" ht="20.25"/>
    <row r="5" s="2" customFormat="1" ht="20.25"/>
    <row r="6" s="2" customFormat="1" ht="24"/>
    <row r="7" s="2" customFormat="1" ht="24"/>
    <row r="8" s="2" customFormat="1" ht="24"/>
    <row r="9" s="2" customFormat="1" ht="24"/>
    <row r="10" s="2" customFormat="1" ht="24"/>
    <row r="11" s="2" customFormat="1" ht="24"/>
    <row r="12" s="2" customFormat="1" ht="24"/>
    <row r="13" s="2" customFormat="1" ht="24"/>
    <row r="14" s="2" customFormat="1" ht="24"/>
    <row r="15" s="2" customFormat="1" ht="24"/>
    <row r="16" s="2" customFormat="1" ht="24"/>
    <row r="17" s="2" customFormat="1" ht="24"/>
    <row r="20" ht="24">
      <c r="D20" s="45"/>
    </row>
  </sheetData>
  <sheetProtection/>
  <mergeCells count="2">
    <mergeCell ref="A1:R1"/>
    <mergeCell ref="A2:R2"/>
  </mergeCells>
  <printOptions/>
  <pageMargins left="0.3937007874015748" right="0" top="0.7874015748031497" bottom="0.5905511811023623" header="0.1968503937007874" footer="0.1968503937007874"/>
  <pageSetup firstPageNumber="15" useFirstPageNumber="1" horizontalDpi="300" verticalDpi="3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P448"/>
  <sheetViews>
    <sheetView showGridLines="0" showZeros="0" view="pageBreakPreview" zoomScaleSheetLayoutView="100" workbookViewId="0" topLeftCell="A430">
      <selection activeCell="G346" sqref="G346"/>
    </sheetView>
  </sheetViews>
  <sheetFormatPr defaultColWidth="9.00390625" defaultRowHeight="24"/>
  <cols>
    <col min="1" max="1" width="10.50390625" style="1" customWidth="1"/>
    <col min="2" max="2" width="5.875" style="1" customWidth="1"/>
    <col min="3" max="3" width="8.50390625" style="1" customWidth="1"/>
    <col min="4" max="4" width="7.50390625" style="1" customWidth="1"/>
    <col min="5" max="5" width="4.625" style="1" customWidth="1"/>
    <col min="6" max="6" width="8.75390625" style="112" customWidth="1"/>
    <col min="7" max="7" width="6.25390625" style="1" customWidth="1"/>
    <col min="8" max="8" width="6.75390625" style="1" customWidth="1"/>
    <col min="9" max="9" width="14.125" style="1" customWidth="1"/>
    <col min="10" max="10" width="4.875" style="8" customWidth="1"/>
    <col min="11" max="11" width="13.625" style="8" customWidth="1"/>
    <col min="12" max="12" width="5.00390625" style="8" customWidth="1"/>
    <col min="13" max="16384" width="9.00390625" style="1" customWidth="1"/>
  </cols>
  <sheetData>
    <row r="1" spans="1:12" s="2" customFormat="1" ht="30.75">
      <c r="A1" s="542" t="s">
        <v>613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</row>
    <row r="2" spans="1:12" s="2" customFormat="1" ht="27.75">
      <c r="A2" s="543" t="s">
        <v>614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</row>
    <row r="3" spans="1:12" ht="24">
      <c r="A3" s="277" t="s">
        <v>20</v>
      </c>
      <c r="B3" s="277"/>
      <c r="C3" s="324" t="s">
        <v>26</v>
      </c>
      <c r="D3" s="325">
        <v>14</v>
      </c>
      <c r="E3" s="277" t="s">
        <v>24</v>
      </c>
      <c r="F3" s="309"/>
      <c r="G3" s="277"/>
      <c r="H3" s="277"/>
      <c r="I3" s="277" t="s">
        <v>33</v>
      </c>
      <c r="J3" s="278"/>
      <c r="K3" s="278"/>
      <c r="L3" s="278"/>
    </row>
    <row r="4" spans="1:12" ht="23.25">
      <c r="A4" s="563" t="s">
        <v>27</v>
      </c>
      <c r="B4" s="564"/>
      <c r="C4" s="565"/>
      <c r="D4" s="585" t="s">
        <v>28</v>
      </c>
      <c r="E4" s="586"/>
      <c r="F4" s="295" t="s">
        <v>615</v>
      </c>
      <c r="G4" s="583" t="s">
        <v>29</v>
      </c>
      <c r="H4" s="583"/>
      <c r="I4" s="583"/>
      <c r="J4" s="583"/>
      <c r="K4" s="583"/>
      <c r="L4" s="584"/>
    </row>
    <row r="5" spans="1:12" ht="23.25">
      <c r="A5" s="566"/>
      <c r="B5" s="567"/>
      <c r="C5" s="568"/>
      <c r="D5" s="663" t="s">
        <v>31</v>
      </c>
      <c r="E5" s="714"/>
      <c r="F5" s="296" t="s">
        <v>25</v>
      </c>
      <c r="G5" s="586" t="s">
        <v>30</v>
      </c>
      <c r="H5" s="586"/>
      <c r="I5" s="587"/>
      <c r="J5" s="585" t="s">
        <v>34</v>
      </c>
      <c r="K5" s="586"/>
      <c r="L5" s="587"/>
    </row>
    <row r="6" spans="1:12" ht="23.25">
      <c r="A6" s="245" t="s">
        <v>440</v>
      </c>
      <c r="B6" s="246"/>
      <c r="C6" s="247"/>
      <c r="D6" s="531" t="s">
        <v>32</v>
      </c>
      <c r="E6" s="535"/>
      <c r="F6" s="297" t="s">
        <v>617</v>
      </c>
      <c r="G6" s="545" t="s">
        <v>420</v>
      </c>
      <c r="H6" s="545"/>
      <c r="I6" s="546"/>
      <c r="J6" s="531" t="s">
        <v>170</v>
      </c>
      <c r="K6" s="535"/>
      <c r="L6" s="532"/>
    </row>
    <row r="7" spans="1:12" ht="23.25">
      <c r="A7" s="260"/>
      <c r="B7" s="261"/>
      <c r="C7" s="262"/>
      <c r="D7" s="238"/>
      <c r="E7" s="239"/>
      <c r="F7" s="298"/>
      <c r="G7" s="674" t="s">
        <v>679</v>
      </c>
      <c r="H7" s="674"/>
      <c r="I7" s="675"/>
      <c r="J7" s="239"/>
      <c r="K7" s="239"/>
      <c r="L7" s="252"/>
    </row>
    <row r="8" spans="1:12" ht="23.25">
      <c r="A8" s="260"/>
      <c r="B8" s="261"/>
      <c r="C8" s="262"/>
      <c r="D8" s="238"/>
      <c r="E8" s="239"/>
      <c r="F8" s="298"/>
      <c r="G8" s="674" t="s">
        <v>680</v>
      </c>
      <c r="H8" s="674"/>
      <c r="I8" s="675"/>
      <c r="J8" s="239"/>
      <c r="K8" s="239"/>
      <c r="L8" s="252"/>
    </row>
    <row r="9" spans="1:12" ht="23.25">
      <c r="A9" s="260"/>
      <c r="B9" s="261"/>
      <c r="C9" s="262"/>
      <c r="D9" s="238"/>
      <c r="E9" s="239"/>
      <c r="F9" s="298"/>
      <c r="G9" s="674" t="s">
        <v>681</v>
      </c>
      <c r="H9" s="674"/>
      <c r="I9" s="675"/>
      <c r="J9" s="239"/>
      <c r="K9" s="239"/>
      <c r="L9" s="252"/>
    </row>
    <row r="10" spans="1:12" ht="23.25">
      <c r="A10" s="260"/>
      <c r="B10" s="261"/>
      <c r="C10" s="262"/>
      <c r="D10" s="238"/>
      <c r="E10" s="239"/>
      <c r="F10" s="298"/>
      <c r="G10" s="674" t="s">
        <v>682</v>
      </c>
      <c r="H10" s="674"/>
      <c r="I10" s="675"/>
      <c r="J10" s="239"/>
      <c r="K10" s="239"/>
      <c r="L10" s="252"/>
    </row>
    <row r="11" spans="1:12" ht="23.25">
      <c r="A11" s="260"/>
      <c r="B11" s="261"/>
      <c r="C11" s="262"/>
      <c r="D11" s="238"/>
      <c r="E11" s="239"/>
      <c r="F11" s="298"/>
      <c r="G11" s="674" t="s">
        <v>683</v>
      </c>
      <c r="H11" s="674"/>
      <c r="I11" s="675"/>
      <c r="J11" s="239"/>
      <c r="K11" s="268"/>
      <c r="L11" s="252"/>
    </row>
    <row r="12" spans="1:12" ht="23.25">
      <c r="A12" s="245" t="s">
        <v>441</v>
      </c>
      <c r="B12" s="246"/>
      <c r="C12" s="247"/>
      <c r="D12" s="531" t="s">
        <v>35</v>
      </c>
      <c r="E12" s="535"/>
      <c r="F12" s="297" t="s">
        <v>617</v>
      </c>
      <c r="G12" s="704" t="s">
        <v>525</v>
      </c>
      <c r="H12" s="704"/>
      <c r="I12" s="705"/>
      <c r="J12" s="706" t="s">
        <v>172</v>
      </c>
      <c r="K12" s="707"/>
      <c r="L12" s="708"/>
    </row>
    <row r="13" spans="1:12" ht="23.25">
      <c r="A13" s="260"/>
      <c r="B13" s="261"/>
      <c r="C13" s="262"/>
      <c r="D13" s="239"/>
      <c r="E13" s="239"/>
      <c r="F13" s="298"/>
      <c r="G13" s="700" t="s">
        <v>684</v>
      </c>
      <c r="H13" s="700"/>
      <c r="I13" s="701"/>
      <c r="J13" s="239"/>
      <c r="K13" s="239"/>
      <c r="L13" s="252"/>
    </row>
    <row r="14" spans="1:12" ht="23.25">
      <c r="A14" s="260"/>
      <c r="B14" s="261"/>
      <c r="C14" s="262"/>
      <c r="D14" s="239"/>
      <c r="E14" s="239"/>
      <c r="F14" s="298"/>
      <c r="G14" s="674" t="s">
        <v>685</v>
      </c>
      <c r="H14" s="674"/>
      <c r="I14" s="675"/>
      <c r="J14" s="239"/>
      <c r="K14" s="239"/>
      <c r="L14" s="252"/>
    </row>
    <row r="15" spans="1:12" ht="23.25">
      <c r="A15" s="260"/>
      <c r="B15" s="261"/>
      <c r="C15" s="262"/>
      <c r="D15" s="239"/>
      <c r="E15" s="239"/>
      <c r="F15" s="298"/>
      <c r="G15" s="674" t="s">
        <v>686</v>
      </c>
      <c r="H15" s="674"/>
      <c r="I15" s="675"/>
      <c r="J15" s="239"/>
      <c r="K15" s="239"/>
      <c r="L15" s="252"/>
    </row>
    <row r="16" spans="1:12" ht="23.25">
      <c r="A16" s="260"/>
      <c r="B16" s="261"/>
      <c r="C16" s="262"/>
      <c r="D16" s="239"/>
      <c r="E16" s="239"/>
      <c r="F16" s="298"/>
      <c r="G16" s="674" t="s">
        <v>687</v>
      </c>
      <c r="H16" s="674"/>
      <c r="I16" s="675"/>
      <c r="J16" s="239"/>
      <c r="K16" s="239"/>
      <c r="L16" s="252"/>
    </row>
    <row r="17" spans="1:12" ht="23.25">
      <c r="A17" s="245" t="s">
        <v>442</v>
      </c>
      <c r="B17" s="246"/>
      <c r="C17" s="246"/>
      <c r="D17" s="531" t="s">
        <v>35</v>
      </c>
      <c r="E17" s="535"/>
      <c r="F17" s="297" t="s">
        <v>616</v>
      </c>
      <c r="G17" s="545" t="s">
        <v>688</v>
      </c>
      <c r="H17" s="545"/>
      <c r="I17" s="546"/>
      <c r="J17" s="531" t="s">
        <v>422</v>
      </c>
      <c r="K17" s="535"/>
      <c r="L17" s="532"/>
    </row>
    <row r="18" spans="1:12" ht="23.25">
      <c r="A18" s="260"/>
      <c r="B18" s="261"/>
      <c r="C18" s="261"/>
      <c r="D18" s="238"/>
      <c r="E18" s="239"/>
      <c r="F18" s="298"/>
      <c r="G18" s="590" t="s">
        <v>689</v>
      </c>
      <c r="H18" s="590"/>
      <c r="I18" s="591"/>
      <c r="J18" s="238"/>
      <c r="K18" s="239"/>
      <c r="L18" s="252"/>
    </row>
    <row r="19" spans="1:12" ht="23.25">
      <c r="A19" s="260"/>
      <c r="B19" s="261"/>
      <c r="C19" s="261"/>
      <c r="D19" s="238"/>
      <c r="E19" s="239"/>
      <c r="F19" s="298"/>
      <c r="G19" s="633" t="s">
        <v>690</v>
      </c>
      <c r="H19" s="633"/>
      <c r="I19" s="561"/>
      <c r="J19" s="238"/>
      <c r="K19" s="239"/>
      <c r="L19" s="252"/>
    </row>
    <row r="20" spans="1:12" ht="23.25">
      <c r="A20" s="260"/>
      <c r="B20" s="261"/>
      <c r="C20" s="261"/>
      <c r="D20" s="238"/>
      <c r="E20" s="239"/>
      <c r="F20" s="298"/>
      <c r="G20" s="618" t="s">
        <v>691</v>
      </c>
      <c r="H20" s="618"/>
      <c r="I20" s="530"/>
      <c r="J20" s="238"/>
      <c r="K20" s="239"/>
      <c r="L20" s="252"/>
    </row>
    <row r="21" spans="1:12" ht="23.25">
      <c r="A21" s="260"/>
      <c r="B21" s="261"/>
      <c r="C21" s="261"/>
      <c r="D21" s="238"/>
      <c r="E21" s="239"/>
      <c r="F21" s="298"/>
      <c r="G21" s="618" t="s">
        <v>692</v>
      </c>
      <c r="H21" s="618"/>
      <c r="I21" s="530"/>
      <c r="J21" s="238"/>
      <c r="K21" s="239"/>
      <c r="L21" s="252"/>
    </row>
    <row r="22" spans="1:12" ht="23.25">
      <c r="A22" s="260"/>
      <c r="B22" s="261"/>
      <c r="C22" s="261"/>
      <c r="D22" s="238"/>
      <c r="E22" s="239"/>
      <c r="F22" s="321"/>
      <c r="G22" s="322" t="s">
        <v>569</v>
      </c>
      <c r="H22" s="316"/>
      <c r="I22" s="317"/>
      <c r="J22" s="239"/>
      <c r="K22" s="239"/>
      <c r="L22" s="252"/>
    </row>
    <row r="23" spans="1:12" ht="23.25">
      <c r="A23" s="544" t="s">
        <v>443</v>
      </c>
      <c r="B23" s="545" t="s">
        <v>167</v>
      </c>
      <c r="C23" s="546" t="s">
        <v>167</v>
      </c>
      <c r="D23" s="531" t="s">
        <v>35</v>
      </c>
      <c r="E23" s="535"/>
      <c r="F23" s="297" t="s">
        <v>616</v>
      </c>
      <c r="G23" s="590" t="s">
        <v>693</v>
      </c>
      <c r="H23" s="590"/>
      <c r="I23" s="591"/>
      <c r="J23" s="531" t="s">
        <v>171</v>
      </c>
      <c r="K23" s="535"/>
      <c r="L23" s="532"/>
    </row>
    <row r="24" spans="1:12" ht="23.25">
      <c r="A24" s="260"/>
      <c r="B24" s="261"/>
      <c r="C24" s="261"/>
      <c r="D24" s="238"/>
      <c r="E24" s="239"/>
      <c r="F24" s="298"/>
      <c r="G24" s="698" t="s">
        <v>694</v>
      </c>
      <c r="H24" s="698"/>
      <c r="I24" s="699"/>
      <c r="J24" s="238"/>
      <c r="K24" s="239"/>
      <c r="L24" s="252"/>
    </row>
    <row r="25" spans="1:12" ht="23.25">
      <c r="A25" s="260"/>
      <c r="B25" s="261"/>
      <c r="C25" s="261"/>
      <c r="D25" s="238"/>
      <c r="E25" s="239"/>
      <c r="F25" s="298"/>
      <c r="G25" s="698" t="s">
        <v>527</v>
      </c>
      <c r="H25" s="698"/>
      <c r="I25" s="699"/>
      <c r="J25" s="238"/>
      <c r="K25" s="239"/>
      <c r="L25" s="252"/>
    </row>
    <row r="26" spans="1:12" ht="23.25">
      <c r="A26" s="260"/>
      <c r="B26" s="261"/>
      <c r="C26" s="261"/>
      <c r="D26" s="238"/>
      <c r="E26" s="239"/>
      <c r="F26" s="298"/>
      <c r="G26" s="698" t="s">
        <v>533</v>
      </c>
      <c r="H26" s="698"/>
      <c r="I26" s="699"/>
      <c r="J26" s="238"/>
      <c r="K26" s="239"/>
      <c r="L26" s="252"/>
    </row>
    <row r="27" spans="1:12" ht="23.25">
      <c r="A27" s="260"/>
      <c r="B27" s="261"/>
      <c r="C27" s="261"/>
      <c r="D27" s="238"/>
      <c r="E27" s="239"/>
      <c r="F27" s="298"/>
      <c r="G27" s="698" t="s">
        <v>529</v>
      </c>
      <c r="H27" s="698"/>
      <c r="I27" s="699"/>
      <c r="J27" s="238"/>
      <c r="K27" s="239"/>
      <c r="L27" s="252"/>
    </row>
    <row r="28" spans="1:12" ht="23.25">
      <c r="A28" s="261"/>
      <c r="B28" s="261"/>
      <c r="C28" s="261"/>
      <c r="D28" s="238"/>
      <c r="E28" s="239"/>
      <c r="F28" s="298"/>
      <c r="G28" s="688" t="s">
        <v>695</v>
      </c>
      <c r="H28" s="688"/>
      <c r="I28" s="689"/>
      <c r="J28" s="238"/>
      <c r="K28" s="239"/>
      <c r="L28" s="252"/>
    </row>
    <row r="29" spans="1:12" ht="23.25">
      <c r="A29" s="261"/>
      <c r="B29" s="261"/>
      <c r="C29" s="261"/>
      <c r="D29" s="238"/>
      <c r="E29" s="239"/>
      <c r="F29" s="298"/>
      <c r="G29" s="688" t="s">
        <v>696</v>
      </c>
      <c r="H29" s="688"/>
      <c r="I29" s="689"/>
      <c r="J29" s="238"/>
      <c r="K29" s="239"/>
      <c r="L29" s="252"/>
    </row>
    <row r="30" spans="1:12" ht="23.25">
      <c r="A30" s="270"/>
      <c r="B30" s="270"/>
      <c r="C30" s="271"/>
      <c r="D30" s="242"/>
      <c r="E30" s="244"/>
      <c r="F30" s="299"/>
      <c r="G30" s="688" t="s">
        <v>697</v>
      </c>
      <c r="H30" s="688"/>
      <c r="I30" s="689"/>
      <c r="J30" s="242"/>
      <c r="K30" s="243"/>
      <c r="L30" s="244"/>
    </row>
    <row r="31" spans="1:12" ht="23.25">
      <c r="A31" s="588" t="s">
        <v>444</v>
      </c>
      <c r="B31" s="590" t="s">
        <v>168</v>
      </c>
      <c r="C31" s="591" t="s">
        <v>168</v>
      </c>
      <c r="D31" s="548" t="s">
        <v>32</v>
      </c>
      <c r="E31" s="554"/>
      <c r="F31" s="298" t="s">
        <v>616</v>
      </c>
      <c r="G31" s="544" t="s">
        <v>698</v>
      </c>
      <c r="H31" s="545"/>
      <c r="I31" s="546"/>
      <c r="J31" s="690" t="s">
        <v>483</v>
      </c>
      <c r="K31" s="691"/>
      <c r="L31" s="692"/>
    </row>
    <row r="32" spans="1:12" ht="23.25">
      <c r="A32" s="260"/>
      <c r="B32" s="261"/>
      <c r="C32" s="262"/>
      <c r="D32" s="239"/>
      <c r="E32" s="239"/>
      <c r="F32" s="298"/>
      <c r="G32" s="674" t="s">
        <v>699</v>
      </c>
      <c r="H32" s="674"/>
      <c r="I32" s="675"/>
      <c r="J32" s="239"/>
      <c r="K32" s="239"/>
      <c r="L32" s="252"/>
    </row>
    <row r="33" spans="1:12" ht="23.25">
      <c r="A33" s="269"/>
      <c r="B33" s="270"/>
      <c r="C33" s="271"/>
      <c r="D33" s="243"/>
      <c r="E33" s="243"/>
      <c r="F33" s="299"/>
      <c r="G33" s="686" t="s">
        <v>700</v>
      </c>
      <c r="H33" s="686"/>
      <c r="I33" s="687"/>
      <c r="J33" s="243"/>
      <c r="K33" s="243"/>
      <c r="L33" s="244"/>
    </row>
    <row r="34" spans="1:14" ht="23.25">
      <c r="A34" s="261"/>
      <c r="B34" s="261"/>
      <c r="C34" s="261"/>
      <c r="D34" s="239"/>
      <c r="E34" s="239"/>
      <c r="F34" s="214"/>
      <c r="G34" s="47"/>
      <c r="H34" s="312"/>
      <c r="I34" s="312"/>
      <c r="J34" s="239"/>
      <c r="K34" s="239"/>
      <c r="L34" s="239"/>
      <c r="M34" s="47"/>
      <c r="N34" s="47"/>
    </row>
    <row r="35" spans="1:14" ht="23.25">
      <c r="A35" s="261"/>
      <c r="B35" s="261"/>
      <c r="C35" s="261"/>
      <c r="D35" s="239"/>
      <c r="E35" s="239"/>
      <c r="F35" s="214"/>
      <c r="G35" s="47"/>
      <c r="H35" s="312"/>
      <c r="I35" s="312"/>
      <c r="J35" s="239"/>
      <c r="K35" s="239"/>
      <c r="L35" s="239"/>
      <c r="M35" s="47"/>
      <c r="N35" s="47"/>
    </row>
    <row r="36" spans="1:14" ht="23.25">
      <c r="A36" s="563" t="s">
        <v>27</v>
      </c>
      <c r="B36" s="564"/>
      <c r="C36" s="565"/>
      <c r="D36" s="585" t="s">
        <v>28</v>
      </c>
      <c r="E36" s="586"/>
      <c r="F36" s="295" t="s">
        <v>615</v>
      </c>
      <c r="G36" s="583" t="s">
        <v>29</v>
      </c>
      <c r="H36" s="583"/>
      <c r="I36" s="583"/>
      <c r="J36" s="583"/>
      <c r="K36" s="583"/>
      <c r="L36" s="584"/>
      <c r="M36" s="47"/>
      <c r="N36" s="47"/>
    </row>
    <row r="37" spans="1:12" ht="23.25">
      <c r="A37" s="566"/>
      <c r="B37" s="567"/>
      <c r="C37" s="568"/>
      <c r="D37" s="592" t="s">
        <v>31</v>
      </c>
      <c r="E37" s="593"/>
      <c r="F37" s="296" t="s">
        <v>25</v>
      </c>
      <c r="G37" s="583" t="s">
        <v>30</v>
      </c>
      <c r="H37" s="583"/>
      <c r="I37" s="584"/>
      <c r="J37" s="582" t="s">
        <v>34</v>
      </c>
      <c r="K37" s="583"/>
      <c r="L37" s="584"/>
    </row>
    <row r="38" spans="1:12" ht="23.25">
      <c r="A38" s="588" t="s">
        <v>444</v>
      </c>
      <c r="B38" s="590" t="s">
        <v>168</v>
      </c>
      <c r="C38" s="591" t="s">
        <v>168</v>
      </c>
      <c r="D38" s="548" t="s">
        <v>32</v>
      </c>
      <c r="E38" s="554"/>
      <c r="F38" s="298" t="s">
        <v>616</v>
      </c>
      <c r="G38" s="279" t="s">
        <v>701</v>
      </c>
      <c r="H38" s="312"/>
      <c r="I38" s="313"/>
      <c r="J38" s="690" t="s">
        <v>483</v>
      </c>
      <c r="K38" s="691"/>
      <c r="L38" s="692"/>
    </row>
    <row r="39" spans="1:12" ht="23.25">
      <c r="A39" s="261"/>
      <c r="B39" s="261"/>
      <c r="C39" s="262"/>
      <c r="D39" s="239"/>
      <c r="E39" s="239"/>
      <c r="F39" s="298"/>
      <c r="G39" s="326" t="s">
        <v>702</v>
      </c>
      <c r="H39" s="312"/>
      <c r="I39" s="313"/>
      <c r="J39" s="239"/>
      <c r="K39" s="239"/>
      <c r="L39" s="252"/>
    </row>
    <row r="40" spans="1:12" ht="23.25">
      <c r="A40" s="261"/>
      <c r="B40" s="261"/>
      <c r="C40" s="262"/>
      <c r="D40" s="239"/>
      <c r="E40" s="239"/>
      <c r="F40" s="298"/>
      <c r="G40" s="312" t="s">
        <v>424</v>
      </c>
      <c r="H40" s="312"/>
      <c r="I40" s="313"/>
      <c r="J40" s="239"/>
      <c r="K40" s="239"/>
      <c r="L40" s="252"/>
    </row>
    <row r="41" spans="1:12" ht="24" customHeight="1" hidden="1">
      <c r="A41" s="270"/>
      <c r="B41" s="270"/>
      <c r="C41" s="271"/>
      <c r="D41" s="238"/>
      <c r="E41" s="252"/>
      <c r="F41" s="298"/>
      <c r="G41" s="323"/>
      <c r="H41" s="314"/>
      <c r="I41" s="315"/>
      <c r="J41" s="242"/>
      <c r="K41" s="243"/>
      <c r="L41" s="244"/>
    </row>
    <row r="42" spans="1:12" ht="24" customHeight="1" hidden="1">
      <c r="A42" s="563" t="s">
        <v>27</v>
      </c>
      <c r="B42" s="564"/>
      <c r="C42" s="565"/>
      <c r="D42" s="585" t="s">
        <v>28</v>
      </c>
      <c r="E42" s="586"/>
      <c r="F42" s="295" t="s">
        <v>615</v>
      </c>
      <c r="G42" s="583" t="s">
        <v>29</v>
      </c>
      <c r="H42" s="583"/>
      <c r="I42" s="583"/>
      <c r="J42" s="583"/>
      <c r="K42" s="583"/>
      <c r="L42" s="584"/>
    </row>
    <row r="43" spans="1:12" ht="23.25">
      <c r="A43" s="544" t="s">
        <v>445</v>
      </c>
      <c r="B43" s="545"/>
      <c r="C43" s="546"/>
      <c r="D43" s="531" t="s">
        <v>32</v>
      </c>
      <c r="E43" s="535"/>
      <c r="F43" s="297" t="s">
        <v>617</v>
      </c>
      <c r="G43" s="545" t="s">
        <v>703</v>
      </c>
      <c r="H43" s="545"/>
      <c r="I43" s="546"/>
      <c r="J43" s="531" t="s">
        <v>485</v>
      </c>
      <c r="K43" s="535"/>
      <c r="L43" s="532"/>
    </row>
    <row r="44" spans="1:12" ht="23.25">
      <c r="A44" s="260"/>
      <c r="B44" s="261"/>
      <c r="C44" s="261"/>
      <c r="D44" s="238"/>
      <c r="E44" s="239"/>
      <c r="F44" s="298"/>
      <c r="G44" s="633" t="s">
        <v>704</v>
      </c>
      <c r="H44" s="633"/>
      <c r="I44" s="561"/>
      <c r="J44" s="238"/>
      <c r="K44" s="239"/>
      <c r="L44" s="252"/>
    </row>
    <row r="45" spans="1:12" ht="23.25">
      <c r="A45" s="260"/>
      <c r="B45" s="261"/>
      <c r="C45" s="261"/>
      <c r="D45" s="238"/>
      <c r="E45" s="239"/>
      <c r="F45" s="298"/>
      <c r="G45" s="633" t="s">
        <v>705</v>
      </c>
      <c r="H45" s="633"/>
      <c r="I45" s="561"/>
      <c r="J45" s="238"/>
      <c r="K45" s="239"/>
      <c r="L45" s="252"/>
    </row>
    <row r="46" spans="1:12" ht="23.25">
      <c r="A46" s="260"/>
      <c r="B46" s="261"/>
      <c r="C46" s="261"/>
      <c r="D46" s="238"/>
      <c r="E46" s="239"/>
      <c r="F46" s="298"/>
      <c r="G46" s="618" t="s">
        <v>540</v>
      </c>
      <c r="H46" s="618"/>
      <c r="I46" s="530"/>
      <c r="J46" s="238"/>
      <c r="K46" s="239"/>
      <c r="L46" s="252"/>
    </row>
    <row r="47" spans="1:12" ht="23.25">
      <c r="A47" s="260"/>
      <c r="B47" s="261"/>
      <c r="C47" s="261"/>
      <c r="D47" s="238"/>
      <c r="E47" s="239"/>
      <c r="F47" s="298"/>
      <c r="G47" s="618" t="s">
        <v>706</v>
      </c>
      <c r="H47" s="618"/>
      <c r="I47" s="530"/>
      <c r="J47" s="239"/>
      <c r="K47" s="239"/>
      <c r="L47" s="252"/>
    </row>
    <row r="48" spans="1:12" ht="23.25">
      <c r="A48" s="269"/>
      <c r="B48" s="270"/>
      <c r="C48" s="270"/>
      <c r="D48" s="242"/>
      <c r="E48" s="243"/>
      <c r="F48" s="299"/>
      <c r="G48" s="613" t="s">
        <v>707</v>
      </c>
      <c r="H48" s="613"/>
      <c r="I48" s="614"/>
      <c r="J48" s="243"/>
      <c r="K48" s="243"/>
      <c r="L48" s="244"/>
    </row>
    <row r="49" spans="1:12" ht="23.25">
      <c r="A49" s="327" t="s">
        <v>708</v>
      </c>
      <c r="B49" s="246"/>
      <c r="C49" s="247"/>
      <c r="D49" s="531" t="s">
        <v>35</v>
      </c>
      <c r="E49" s="535"/>
      <c r="F49" s="297" t="s">
        <v>616</v>
      </c>
      <c r="G49" s="702" t="s">
        <v>709</v>
      </c>
      <c r="H49" s="702"/>
      <c r="I49" s="703"/>
      <c r="J49" s="524" t="s">
        <v>710</v>
      </c>
      <c r="K49" s="525"/>
      <c r="L49" s="526"/>
    </row>
    <row r="50" spans="1:12" ht="23.25">
      <c r="A50" s="260"/>
      <c r="B50" s="261"/>
      <c r="C50" s="262"/>
      <c r="D50" s="239"/>
      <c r="E50" s="239"/>
      <c r="F50" s="298"/>
      <c r="G50" s="697" t="s">
        <v>711</v>
      </c>
      <c r="H50" s="697"/>
      <c r="I50" s="575"/>
      <c r="J50" s="239"/>
      <c r="K50" s="239"/>
      <c r="L50" s="252"/>
    </row>
    <row r="51" spans="1:12" ht="23.25">
      <c r="A51" s="260"/>
      <c r="B51" s="261"/>
      <c r="C51" s="262"/>
      <c r="D51" s="239"/>
      <c r="E51" s="239"/>
      <c r="F51" s="298"/>
      <c r="G51" s="688" t="s">
        <v>712</v>
      </c>
      <c r="H51" s="688"/>
      <c r="I51" s="689"/>
      <c r="J51" s="239"/>
      <c r="K51" s="239"/>
      <c r="L51" s="252"/>
    </row>
    <row r="52" spans="1:12" ht="23.25">
      <c r="A52" s="260"/>
      <c r="B52" s="261"/>
      <c r="C52" s="262"/>
      <c r="D52" s="239"/>
      <c r="E52" s="239"/>
      <c r="F52" s="298"/>
      <c r="G52" s="688" t="s">
        <v>713</v>
      </c>
      <c r="H52" s="688"/>
      <c r="I52" s="689"/>
      <c r="J52" s="239"/>
      <c r="K52" s="239"/>
      <c r="L52" s="252"/>
    </row>
    <row r="53" spans="1:12" ht="23.25">
      <c r="A53" s="260"/>
      <c r="B53" s="261"/>
      <c r="C53" s="262"/>
      <c r="D53" s="239"/>
      <c r="E53" s="239"/>
      <c r="F53" s="298"/>
      <c r="G53" s="688" t="s">
        <v>714</v>
      </c>
      <c r="H53" s="688"/>
      <c r="I53" s="689"/>
      <c r="J53" s="239"/>
      <c r="K53" s="239"/>
      <c r="L53" s="252"/>
    </row>
    <row r="54" spans="1:12" ht="24" customHeight="1">
      <c r="A54" s="269"/>
      <c r="B54" s="270"/>
      <c r="C54" s="270"/>
      <c r="D54" s="242"/>
      <c r="E54" s="243"/>
      <c r="F54" s="299"/>
      <c r="G54" s="572" t="s">
        <v>715</v>
      </c>
      <c r="H54" s="572"/>
      <c r="I54" s="572"/>
      <c r="J54" s="242"/>
      <c r="K54" s="243"/>
      <c r="L54" s="244"/>
    </row>
    <row r="55" spans="1:12" ht="24" customHeight="1">
      <c r="A55" s="260" t="s">
        <v>421</v>
      </c>
      <c r="B55" s="261"/>
      <c r="C55" s="262"/>
      <c r="D55" s="548" t="s">
        <v>35</v>
      </c>
      <c r="E55" s="554"/>
      <c r="F55" s="298" t="s">
        <v>616</v>
      </c>
      <c r="G55" s="633" t="s">
        <v>530</v>
      </c>
      <c r="H55" s="633"/>
      <c r="I55" s="561"/>
      <c r="J55" s="548" t="s">
        <v>174</v>
      </c>
      <c r="K55" s="554"/>
      <c r="L55" s="555"/>
    </row>
    <row r="56" spans="1:12" ht="24" customHeight="1">
      <c r="A56" s="260"/>
      <c r="B56" s="261"/>
      <c r="C56" s="262"/>
      <c r="D56" s="239"/>
      <c r="E56" s="239"/>
      <c r="F56" s="298"/>
      <c r="G56" s="633" t="s">
        <v>716</v>
      </c>
      <c r="H56" s="633"/>
      <c r="I56" s="561"/>
      <c r="J56" s="238"/>
      <c r="K56" s="239"/>
      <c r="L56" s="252"/>
    </row>
    <row r="57" spans="1:12" ht="24" customHeight="1">
      <c r="A57" s="260"/>
      <c r="B57" s="261"/>
      <c r="C57" s="262"/>
      <c r="D57" s="239"/>
      <c r="E57" s="239"/>
      <c r="F57" s="298"/>
      <c r="G57" s="633" t="s">
        <v>531</v>
      </c>
      <c r="H57" s="633"/>
      <c r="I57" s="561"/>
      <c r="J57" s="238"/>
      <c r="K57" s="239"/>
      <c r="L57" s="252"/>
    </row>
    <row r="58" spans="1:12" ht="23.25">
      <c r="A58" s="260"/>
      <c r="B58" s="261"/>
      <c r="C58" s="262"/>
      <c r="D58" s="239"/>
      <c r="E58" s="239"/>
      <c r="F58" s="299"/>
      <c r="G58" s="633" t="s">
        <v>717</v>
      </c>
      <c r="H58" s="633"/>
      <c r="I58" s="561"/>
      <c r="J58" s="238"/>
      <c r="K58" s="239"/>
      <c r="L58" s="252"/>
    </row>
    <row r="59" spans="1:12" ht="23.25">
      <c r="A59" s="245" t="s">
        <v>718</v>
      </c>
      <c r="B59" s="246"/>
      <c r="C59" s="247"/>
      <c r="D59" s="531" t="s">
        <v>35</v>
      </c>
      <c r="E59" s="535"/>
      <c r="F59" s="321" t="s">
        <v>616</v>
      </c>
      <c r="G59" s="681" t="s">
        <v>719</v>
      </c>
      <c r="H59" s="682"/>
      <c r="I59" s="683"/>
      <c r="J59" s="742"/>
      <c r="K59" s="742"/>
      <c r="L59" s="743"/>
    </row>
    <row r="60" spans="1:12" ht="23.25">
      <c r="A60" s="260"/>
      <c r="B60" s="261"/>
      <c r="C60" s="262"/>
      <c r="D60" s="239"/>
      <c r="E60" s="239"/>
      <c r="F60" s="298"/>
      <c r="G60" s="676" t="s">
        <v>563</v>
      </c>
      <c r="H60" s="676"/>
      <c r="I60" s="677"/>
      <c r="J60" s="238"/>
      <c r="K60" s="239"/>
      <c r="L60" s="252"/>
    </row>
    <row r="61" spans="1:12" ht="23.25">
      <c r="A61" s="260"/>
      <c r="B61" s="261"/>
      <c r="C61" s="262"/>
      <c r="D61" s="239"/>
      <c r="E61" s="239"/>
      <c r="F61" s="298"/>
      <c r="G61" s="678" t="s">
        <v>720</v>
      </c>
      <c r="H61" s="678"/>
      <c r="I61" s="636"/>
      <c r="J61" s="238"/>
      <c r="K61" s="239"/>
      <c r="L61" s="252"/>
    </row>
    <row r="62" spans="1:12" ht="23.25">
      <c r="A62" s="260"/>
      <c r="B62" s="261"/>
      <c r="C62" s="262"/>
      <c r="D62" s="239"/>
      <c r="E62" s="239"/>
      <c r="F62" s="298"/>
      <c r="G62" s="678" t="s">
        <v>543</v>
      </c>
      <c r="H62" s="678"/>
      <c r="I62" s="636"/>
      <c r="J62" s="238"/>
      <c r="K62" s="239"/>
      <c r="L62" s="252"/>
    </row>
    <row r="63" spans="1:12" ht="23.25">
      <c r="A63" s="260"/>
      <c r="B63" s="261"/>
      <c r="C63" s="262"/>
      <c r="D63" s="239"/>
      <c r="E63" s="239"/>
      <c r="F63" s="298"/>
      <c r="G63" s="678" t="s">
        <v>721</v>
      </c>
      <c r="H63" s="678"/>
      <c r="I63" s="636"/>
      <c r="J63" s="238"/>
      <c r="K63" s="239"/>
      <c r="L63" s="252"/>
    </row>
    <row r="64" spans="1:12" ht="23.25">
      <c r="A64" s="260"/>
      <c r="B64" s="261"/>
      <c r="C64" s="262"/>
      <c r="D64" s="239"/>
      <c r="E64" s="239"/>
      <c r="F64" s="298"/>
      <c r="G64" s="679" t="s">
        <v>722</v>
      </c>
      <c r="H64" s="679"/>
      <c r="I64" s="680"/>
      <c r="J64" s="238"/>
      <c r="K64" s="239"/>
      <c r="L64" s="252"/>
    </row>
    <row r="65" spans="1:12" ht="23.25">
      <c r="A65" s="269"/>
      <c r="B65" s="270"/>
      <c r="C65" s="271"/>
      <c r="D65" s="239"/>
      <c r="E65" s="239"/>
      <c r="F65" s="299"/>
      <c r="G65" s="693" t="s">
        <v>723</v>
      </c>
      <c r="H65" s="693"/>
      <c r="I65" s="694"/>
      <c r="J65" s="242"/>
      <c r="K65" s="243"/>
      <c r="L65" s="244"/>
    </row>
    <row r="66" spans="1:12" ht="23.25">
      <c r="A66" s="245" t="s">
        <v>260</v>
      </c>
      <c r="B66" s="246"/>
      <c r="C66" s="247"/>
      <c r="D66" s="531" t="s">
        <v>35</v>
      </c>
      <c r="E66" s="535"/>
      <c r="F66" s="297" t="s">
        <v>616</v>
      </c>
      <c r="G66" s="533" t="s">
        <v>724</v>
      </c>
      <c r="H66" s="533"/>
      <c r="I66" s="534"/>
      <c r="J66" s="531" t="s">
        <v>438</v>
      </c>
      <c r="K66" s="535"/>
      <c r="L66" s="532"/>
    </row>
    <row r="67" spans="1:12" ht="23.25">
      <c r="A67" s="260"/>
      <c r="B67" s="261"/>
      <c r="C67" s="262"/>
      <c r="D67" s="239"/>
      <c r="E67" s="239"/>
      <c r="F67" s="298"/>
      <c r="G67" s="618" t="s">
        <v>725</v>
      </c>
      <c r="H67" s="618"/>
      <c r="I67" s="530"/>
      <c r="J67" s="238"/>
      <c r="K67" s="239"/>
      <c r="L67" s="252"/>
    </row>
    <row r="68" spans="1:12" ht="23.25">
      <c r="A68" s="260"/>
      <c r="B68" s="261"/>
      <c r="C68" s="262"/>
      <c r="D68" s="239"/>
      <c r="E68" s="239"/>
      <c r="F68" s="298"/>
      <c r="G68" s="612" t="s">
        <v>726</v>
      </c>
      <c r="H68" s="612"/>
      <c r="I68" s="599"/>
      <c r="J68" s="238"/>
      <c r="K68" s="239"/>
      <c r="L68" s="252"/>
    </row>
    <row r="69" spans="1:12" ht="23.25">
      <c r="A69" s="269"/>
      <c r="B69" s="270"/>
      <c r="C69" s="270"/>
      <c r="D69" s="242"/>
      <c r="E69" s="243"/>
      <c r="F69" s="299"/>
      <c r="G69" s="619" t="s">
        <v>727</v>
      </c>
      <c r="H69" s="619"/>
      <c r="I69" s="619"/>
      <c r="J69" s="242"/>
      <c r="K69" s="243"/>
      <c r="L69" s="244"/>
    </row>
    <row r="70" spans="1:13" ht="23.25">
      <c r="A70" s="261"/>
      <c r="B70" s="261"/>
      <c r="C70" s="261"/>
      <c r="D70" s="239"/>
      <c r="E70" s="239"/>
      <c r="F70" s="214"/>
      <c r="G70" s="350"/>
      <c r="H70" s="350"/>
      <c r="I70" s="350"/>
      <c r="J70" s="239"/>
      <c r="K70" s="239"/>
      <c r="L70" s="239"/>
      <c r="M70" s="47"/>
    </row>
    <row r="71" spans="1:13" ht="23.25">
      <c r="A71" s="261"/>
      <c r="B71" s="261"/>
      <c r="C71" s="261"/>
      <c r="D71" s="239"/>
      <c r="E71" s="239"/>
      <c r="F71" s="214"/>
      <c r="G71" s="350"/>
      <c r="H71" s="350"/>
      <c r="I71" s="350"/>
      <c r="J71" s="239"/>
      <c r="K71" s="239"/>
      <c r="L71" s="239"/>
      <c r="M71" s="47"/>
    </row>
    <row r="72" spans="1:12" ht="23.25">
      <c r="A72" s="563" t="s">
        <v>27</v>
      </c>
      <c r="B72" s="564"/>
      <c r="C72" s="565"/>
      <c r="D72" s="585" t="s">
        <v>28</v>
      </c>
      <c r="E72" s="586"/>
      <c r="F72" s="295" t="s">
        <v>615</v>
      </c>
      <c r="G72" s="583" t="s">
        <v>29</v>
      </c>
      <c r="H72" s="583"/>
      <c r="I72" s="583"/>
      <c r="J72" s="583"/>
      <c r="K72" s="583"/>
      <c r="L72" s="584"/>
    </row>
    <row r="73" spans="1:12" ht="23.25">
      <c r="A73" s="566"/>
      <c r="B73" s="567"/>
      <c r="C73" s="568"/>
      <c r="D73" s="592" t="s">
        <v>31</v>
      </c>
      <c r="E73" s="593"/>
      <c r="F73" s="296" t="s">
        <v>25</v>
      </c>
      <c r="G73" s="583" t="s">
        <v>30</v>
      </c>
      <c r="H73" s="583"/>
      <c r="I73" s="584"/>
      <c r="J73" s="582" t="s">
        <v>34</v>
      </c>
      <c r="K73" s="583"/>
      <c r="L73" s="584"/>
    </row>
    <row r="74" spans="1:12" ht="23.25">
      <c r="A74" s="245" t="s">
        <v>261</v>
      </c>
      <c r="B74" s="246"/>
      <c r="C74" s="247"/>
      <c r="D74" s="531" t="s">
        <v>35</v>
      </c>
      <c r="E74" s="535"/>
      <c r="F74" s="297" t="s">
        <v>616</v>
      </c>
      <c r="G74" s="695" t="s">
        <v>728</v>
      </c>
      <c r="H74" s="695"/>
      <c r="I74" s="696"/>
      <c r="J74" s="531" t="s">
        <v>173</v>
      </c>
      <c r="K74" s="535"/>
      <c r="L74" s="532"/>
    </row>
    <row r="75" spans="1:12" ht="23.25">
      <c r="A75" s="260"/>
      <c r="B75" s="261"/>
      <c r="C75" s="262"/>
      <c r="D75" s="239"/>
      <c r="E75" s="239"/>
      <c r="F75" s="298"/>
      <c r="G75" s="674" t="s">
        <v>729</v>
      </c>
      <c r="H75" s="674"/>
      <c r="I75" s="675"/>
      <c r="J75" s="239"/>
      <c r="K75" s="239"/>
      <c r="L75" s="252"/>
    </row>
    <row r="76" spans="1:12" ht="23.25">
      <c r="A76" s="260"/>
      <c r="B76" s="261"/>
      <c r="C76" s="262"/>
      <c r="D76" s="239"/>
      <c r="E76" s="239"/>
      <c r="F76" s="298"/>
      <c r="G76" s="674" t="s">
        <v>730</v>
      </c>
      <c r="H76" s="674"/>
      <c r="I76" s="675"/>
      <c r="J76" s="239"/>
      <c r="K76" s="239"/>
      <c r="L76" s="252"/>
    </row>
    <row r="77" spans="1:12" ht="23.25">
      <c r="A77" s="260"/>
      <c r="B77" s="261"/>
      <c r="C77" s="262"/>
      <c r="D77" s="239"/>
      <c r="E77" s="239"/>
      <c r="F77" s="298"/>
      <c r="G77" s="674" t="s">
        <v>731</v>
      </c>
      <c r="H77" s="674"/>
      <c r="I77" s="675"/>
      <c r="J77" s="239"/>
      <c r="K77" s="239"/>
      <c r="L77" s="252"/>
    </row>
    <row r="78" spans="1:12" ht="23.25">
      <c r="A78" s="260"/>
      <c r="B78" s="261"/>
      <c r="C78" s="262"/>
      <c r="D78" s="239"/>
      <c r="E78" s="239"/>
      <c r="F78" s="298"/>
      <c r="G78" s="674" t="s">
        <v>732</v>
      </c>
      <c r="H78" s="674"/>
      <c r="I78" s="675"/>
      <c r="J78" s="239"/>
      <c r="K78" s="239"/>
      <c r="L78" s="252"/>
    </row>
    <row r="79" spans="1:12" ht="23.25">
      <c r="A79" s="269"/>
      <c r="B79" s="270"/>
      <c r="C79" s="271"/>
      <c r="D79" s="243"/>
      <c r="E79" s="243"/>
      <c r="F79" s="299"/>
      <c r="G79" s="686" t="s">
        <v>733</v>
      </c>
      <c r="H79" s="686"/>
      <c r="I79" s="687"/>
      <c r="J79" s="243"/>
      <c r="K79" s="243"/>
      <c r="L79" s="244"/>
    </row>
    <row r="80" spans="1:12" ht="23.25">
      <c r="A80" s="544" t="s">
        <v>169</v>
      </c>
      <c r="B80" s="545" t="s">
        <v>169</v>
      </c>
      <c r="C80" s="546" t="s">
        <v>169</v>
      </c>
      <c r="D80" s="549" t="s">
        <v>32</v>
      </c>
      <c r="E80" s="549"/>
      <c r="F80" s="298" t="s">
        <v>617</v>
      </c>
      <c r="G80" s="712" t="s">
        <v>734</v>
      </c>
      <c r="H80" s="712"/>
      <c r="I80" s="713"/>
      <c r="J80" s="531" t="s">
        <v>175</v>
      </c>
      <c r="K80" s="535"/>
      <c r="L80" s="532"/>
    </row>
    <row r="81" spans="1:12" ht="23.25">
      <c r="A81" s="260"/>
      <c r="B81" s="329"/>
      <c r="C81" s="262"/>
      <c r="D81" s="328"/>
      <c r="E81" s="328"/>
      <c r="F81" s="298"/>
      <c r="G81" s="669" t="s">
        <v>735</v>
      </c>
      <c r="H81" s="670"/>
      <c r="I81" s="671"/>
      <c r="J81" s="238"/>
      <c r="K81" s="328"/>
      <c r="L81" s="252"/>
    </row>
    <row r="82" spans="1:12" ht="23.25">
      <c r="A82" s="260"/>
      <c r="B82" s="329"/>
      <c r="C82" s="262"/>
      <c r="D82" s="328"/>
      <c r="E82" s="328"/>
      <c r="F82" s="298"/>
      <c r="G82" s="589" t="s">
        <v>736</v>
      </c>
      <c r="H82" s="589"/>
      <c r="I82" s="591"/>
      <c r="J82" s="238"/>
      <c r="K82" s="328"/>
      <c r="L82" s="252"/>
    </row>
    <row r="83" spans="1:12" ht="23.25">
      <c r="A83" s="260"/>
      <c r="B83" s="329"/>
      <c r="C83" s="262"/>
      <c r="D83" s="328"/>
      <c r="E83" s="328"/>
      <c r="F83" s="298"/>
      <c r="G83" s="589" t="s">
        <v>737</v>
      </c>
      <c r="H83" s="589"/>
      <c r="I83" s="591"/>
      <c r="J83" s="238"/>
      <c r="K83" s="328"/>
      <c r="L83" s="252"/>
    </row>
    <row r="84" spans="1:12" ht="23.25">
      <c r="A84" s="260"/>
      <c r="B84" s="329"/>
      <c r="C84" s="262"/>
      <c r="D84" s="328"/>
      <c r="E84" s="328"/>
      <c r="F84" s="299"/>
      <c r="G84" s="589" t="s">
        <v>738</v>
      </c>
      <c r="H84" s="589"/>
      <c r="I84" s="591"/>
      <c r="J84" s="238"/>
      <c r="K84" s="328"/>
      <c r="L84" s="252"/>
    </row>
    <row r="85" spans="1:12" ht="24" customHeight="1">
      <c r="A85" s="245" t="s">
        <v>739</v>
      </c>
      <c r="B85" s="246"/>
      <c r="C85" s="247"/>
      <c r="D85" s="531" t="s">
        <v>35</v>
      </c>
      <c r="E85" s="535"/>
      <c r="F85" s="298" t="s">
        <v>616</v>
      </c>
      <c r="G85" s="672" t="s">
        <v>740</v>
      </c>
      <c r="H85" s="672"/>
      <c r="I85" s="673"/>
      <c r="J85" s="535" t="s">
        <v>487</v>
      </c>
      <c r="K85" s="535"/>
      <c r="L85" s="532"/>
    </row>
    <row r="86" spans="1:12" ht="24" customHeight="1">
      <c r="A86" s="260"/>
      <c r="B86" s="329"/>
      <c r="C86" s="262"/>
      <c r="D86" s="328"/>
      <c r="E86" s="328"/>
      <c r="F86" s="298"/>
      <c r="G86" s="576" t="s">
        <v>536</v>
      </c>
      <c r="H86" s="576"/>
      <c r="I86" s="577"/>
      <c r="J86" s="328"/>
      <c r="K86" s="328"/>
      <c r="L86" s="252"/>
    </row>
    <row r="87" spans="1:12" ht="24" customHeight="1">
      <c r="A87" s="260"/>
      <c r="B87" s="329"/>
      <c r="C87" s="262"/>
      <c r="D87" s="328"/>
      <c r="E87" s="328"/>
      <c r="F87" s="298"/>
      <c r="G87" s="709" t="s">
        <v>741</v>
      </c>
      <c r="H87" s="710"/>
      <c r="I87" s="711"/>
      <c r="J87" s="328"/>
      <c r="K87" s="328"/>
      <c r="L87" s="252"/>
    </row>
    <row r="88" spans="1:12" ht="24" customHeight="1">
      <c r="A88" s="260"/>
      <c r="B88" s="329"/>
      <c r="C88" s="262"/>
      <c r="D88" s="328"/>
      <c r="E88" s="328"/>
      <c r="F88" s="298"/>
      <c r="G88" s="665" t="s">
        <v>742</v>
      </c>
      <c r="H88" s="578"/>
      <c r="I88" s="579"/>
      <c r="J88" s="328"/>
      <c r="K88" s="328"/>
      <c r="L88" s="252"/>
    </row>
    <row r="89" spans="1:12" ht="23.25">
      <c r="A89" s="260"/>
      <c r="B89" s="329"/>
      <c r="C89" s="262"/>
      <c r="D89" s="328"/>
      <c r="E89" s="328"/>
      <c r="F89" s="298"/>
      <c r="G89" s="665" t="s">
        <v>743</v>
      </c>
      <c r="H89" s="578"/>
      <c r="I89" s="579"/>
      <c r="J89" s="328"/>
      <c r="K89" s="328"/>
      <c r="L89" s="252"/>
    </row>
    <row r="90" spans="1:12" ht="23.25">
      <c r="A90" s="260"/>
      <c r="B90" s="329"/>
      <c r="C90" s="262"/>
      <c r="D90" s="328"/>
      <c r="E90" s="328"/>
      <c r="F90" s="298"/>
      <c r="G90" s="665" t="s">
        <v>744</v>
      </c>
      <c r="H90" s="578"/>
      <c r="I90" s="579"/>
      <c r="J90" s="328"/>
      <c r="K90" s="328"/>
      <c r="L90" s="252"/>
    </row>
    <row r="91" spans="1:12" ht="23.25">
      <c r="A91" s="260"/>
      <c r="B91" s="329"/>
      <c r="C91" s="262"/>
      <c r="D91" s="328"/>
      <c r="E91" s="328"/>
      <c r="F91" s="298"/>
      <c r="G91" s="665" t="s">
        <v>745</v>
      </c>
      <c r="H91" s="578"/>
      <c r="I91" s="579"/>
      <c r="J91" s="328"/>
      <c r="K91" s="328"/>
      <c r="L91" s="252"/>
    </row>
    <row r="92" spans="1:12" ht="23.25">
      <c r="A92" s="330"/>
      <c r="B92" s="329"/>
      <c r="C92" s="262"/>
      <c r="D92" s="328"/>
      <c r="E92" s="328"/>
      <c r="F92" s="321"/>
      <c r="G92" s="665" t="s">
        <v>746</v>
      </c>
      <c r="H92" s="578"/>
      <c r="I92" s="579"/>
      <c r="J92" s="328"/>
      <c r="K92" s="328"/>
      <c r="L92" s="252"/>
    </row>
    <row r="93" spans="1:12" ht="23.25">
      <c r="A93" s="260"/>
      <c r="B93" s="329"/>
      <c r="C93" s="262"/>
      <c r="D93" s="328"/>
      <c r="E93" s="328"/>
      <c r="F93" s="321"/>
      <c r="G93" s="665" t="s">
        <v>747</v>
      </c>
      <c r="H93" s="578"/>
      <c r="I93" s="579"/>
      <c r="J93" s="328"/>
      <c r="K93" s="328"/>
      <c r="L93" s="252"/>
    </row>
    <row r="94" spans="1:12" ht="23.25">
      <c r="A94" s="260"/>
      <c r="B94" s="329"/>
      <c r="C94" s="262"/>
      <c r="D94" s="328"/>
      <c r="E94" s="328"/>
      <c r="F94" s="321"/>
      <c r="G94" s="665" t="s">
        <v>748</v>
      </c>
      <c r="H94" s="578"/>
      <c r="I94" s="579"/>
      <c r="J94" s="328"/>
      <c r="K94" s="328"/>
      <c r="L94" s="252"/>
    </row>
    <row r="95" spans="1:12" ht="23.25">
      <c r="A95" s="260"/>
      <c r="B95" s="329"/>
      <c r="C95" s="262"/>
      <c r="D95" s="328"/>
      <c r="E95" s="328"/>
      <c r="F95" s="321"/>
      <c r="G95" s="665" t="s">
        <v>749</v>
      </c>
      <c r="H95" s="578"/>
      <c r="I95" s="579"/>
      <c r="J95" s="328"/>
      <c r="K95" s="328"/>
      <c r="L95" s="252"/>
    </row>
    <row r="96" spans="1:12" ht="23.25">
      <c r="A96" s="260"/>
      <c r="B96" s="329"/>
      <c r="C96" s="262"/>
      <c r="D96" s="328"/>
      <c r="E96" s="328"/>
      <c r="F96" s="321"/>
      <c r="G96" s="665" t="s">
        <v>750</v>
      </c>
      <c r="H96" s="578"/>
      <c r="I96" s="579"/>
      <c r="J96" s="328"/>
      <c r="K96" s="328"/>
      <c r="L96" s="252"/>
    </row>
    <row r="97" spans="1:12" ht="23.25">
      <c r="A97" s="260"/>
      <c r="B97" s="329"/>
      <c r="C97" s="262"/>
      <c r="D97" s="328"/>
      <c r="E97" s="328"/>
      <c r="F97" s="299"/>
      <c r="G97" s="665" t="s">
        <v>751</v>
      </c>
      <c r="H97" s="578"/>
      <c r="I97" s="579"/>
      <c r="J97" s="328"/>
      <c r="K97" s="328"/>
      <c r="L97" s="252"/>
    </row>
    <row r="98" spans="1:12" ht="23.25">
      <c r="A98" s="544" t="s">
        <v>752</v>
      </c>
      <c r="B98" s="545"/>
      <c r="C98" s="546"/>
      <c r="D98" s="531" t="s">
        <v>35</v>
      </c>
      <c r="E98" s="535"/>
      <c r="F98" s="298" t="s">
        <v>616</v>
      </c>
      <c r="G98" s="666" t="s">
        <v>753</v>
      </c>
      <c r="H98" s="667"/>
      <c r="I98" s="668"/>
      <c r="J98" s="535" t="s">
        <v>486</v>
      </c>
      <c r="K98" s="535"/>
      <c r="L98" s="532"/>
    </row>
    <row r="99" spans="1:12" ht="23.25">
      <c r="A99" s="260"/>
      <c r="B99" s="329"/>
      <c r="C99" s="262"/>
      <c r="D99" s="238"/>
      <c r="E99" s="328"/>
      <c r="F99" s="298"/>
      <c r="G99" s="529" t="s">
        <v>754</v>
      </c>
      <c r="H99" s="529"/>
      <c r="I99" s="530"/>
      <c r="J99" s="328"/>
      <c r="K99" s="328"/>
      <c r="L99" s="252"/>
    </row>
    <row r="100" spans="1:12" ht="23.25">
      <c r="A100" s="260"/>
      <c r="B100" s="329"/>
      <c r="C100" s="262"/>
      <c r="D100" s="238"/>
      <c r="E100" s="328"/>
      <c r="F100" s="298"/>
      <c r="G100" s="529" t="s">
        <v>755</v>
      </c>
      <c r="H100" s="529"/>
      <c r="I100" s="530"/>
      <c r="J100" s="328"/>
      <c r="K100" s="328"/>
      <c r="L100" s="252"/>
    </row>
    <row r="101" spans="1:12" ht="23.25">
      <c r="A101" s="260"/>
      <c r="B101" s="329"/>
      <c r="C101" s="262"/>
      <c r="D101" s="238"/>
      <c r="E101" s="328"/>
      <c r="F101" s="298"/>
      <c r="G101" s="536" t="s">
        <v>756</v>
      </c>
      <c r="H101" s="536"/>
      <c r="I101" s="537"/>
      <c r="J101" s="328"/>
      <c r="K101" s="328"/>
      <c r="L101" s="252"/>
    </row>
    <row r="102" spans="1:12" ht="23.25">
      <c r="A102" s="272"/>
      <c r="B102" s="331"/>
      <c r="C102" s="273"/>
      <c r="D102" s="272"/>
      <c r="E102" s="331"/>
      <c r="F102" s="301"/>
      <c r="G102" s="529" t="s">
        <v>757</v>
      </c>
      <c r="H102" s="529"/>
      <c r="I102" s="530"/>
      <c r="J102" s="332"/>
      <c r="K102" s="332"/>
      <c r="L102" s="267"/>
    </row>
    <row r="103" spans="1:12" ht="23.25">
      <c r="A103" s="275"/>
      <c r="B103" s="274"/>
      <c r="C103" s="274"/>
      <c r="D103" s="275"/>
      <c r="E103" s="274"/>
      <c r="F103" s="302"/>
      <c r="G103" s="283"/>
      <c r="H103" s="274"/>
      <c r="I103" s="274"/>
      <c r="J103" s="250"/>
      <c r="K103" s="257"/>
      <c r="L103" s="258"/>
    </row>
    <row r="104" spans="1:12" ht="23.25">
      <c r="A104" s="331"/>
      <c r="B104" s="331"/>
      <c r="C104" s="331"/>
      <c r="D104" s="331"/>
      <c r="E104" s="331"/>
      <c r="F104" s="333"/>
      <c r="G104" s="326"/>
      <c r="H104" s="331"/>
      <c r="I104" s="331"/>
      <c r="J104" s="332"/>
      <c r="K104" s="332"/>
      <c r="L104" s="332"/>
    </row>
    <row r="105" spans="1:12" ht="23.25">
      <c r="A105" s="331"/>
      <c r="B105" s="331"/>
      <c r="C105" s="331"/>
      <c r="D105" s="331"/>
      <c r="E105" s="331"/>
      <c r="F105" s="333"/>
      <c r="G105" s="326"/>
      <c r="H105" s="331"/>
      <c r="I105" s="331"/>
      <c r="J105" s="332"/>
      <c r="K105" s="332"/>
      <c r="L105" s="332"/>
    </row>
    <row r="106" spans="1:12" ht="27.75">
      <c r="A106" s="289" t="s">
        <v>21</v>
      </c>
      <c r="B106" s="290"/>
      <c r="C106" s="291" t="s">
        <v>26</v>
      </c>
      <c r="D106" s="292" t="s">
        <v>156</v>
      </c>
      <c r="E106" s="289" t="s">
        <v>24</v>
      </c>
      <c r="F106" s="303"/>
      <c r="G106" s="265"/>
      <c r="H106"/>
      <c r="I106" s="289" t="s">
        <v>152</v>
      </c>
      <c r="J106" s="293"/>
      <c r="K106" s="293"/>
      <c r="L106" s="293"/>
    </row>
    <row r="107" spans="1:12" ht="23.25">
      <c r="A107" s="585" t="s">
        <v>27</v>
      </c>
      <c r="B107" s="586"/>
      <c r="C107" s="587"/>
      <c r="D107" s="585" t="s">
        <v>28</v>
      </c>
      <c r="E107" s="586"/>
      <c r="F107" s="295" t="s">
        <v>615</v>
      </c>
      <c r="G107" s="583" t="s">
        <v>29</v>
      </c>
      <c r="H107" s="583"/>
      <c r="I107" s="583"/>
      <c r="J107" s="583"/>
      <c r="K107" s="583"/>
      <c r="L107" s="584"/>
    </row>
    <row r="108" spans="1:12" ht="23.25">
      <c r="A108" s="592"/>
      <c r="B108" s="593"/>
      <c r="C108" s="594"/>
      <c r="D108" s="592" t="s">
        <v>31</v>
      </c>
      <c r="E108" s="593"/>
      <c r="F108" s="296" t="s">
        <v>25</v>
      </c>
      <c r="G108" s="583" t="s">
        <v>30</v>
      </c>
      <c r="H108" s="583"/>
      <c r="I108" s="584"/>
      <c r="J108" s="582" t="s">
        <v>34</v>
      </c>
      <c r="K108" s="583"/>
      <c r="L108" s="584"/>
    </row>
    <row r="109" spans="1:12" ht="23.25">
      <c r="A109" s="595" t="s">
        <v>176</v>
      </c>
      <c r="B109" s="596"/>
      <c r="C109" s="597"/>
      <c r="D109" s="595"/>
      <c r="E109" s="596"/>
      <c r="F109" s="304"/>
      <c r="G109" s="684"/>
      <c r="H109" s="684"/>
      <c r="I109" s="685"/>
      <c r="J109" s="595"/>
      <c r="K109" s="596"/>
      <c r="L109" s="597"/>
    </row>
    <row r="110" spans="1:12" ht="23.25">
      <c r="A110" s="294"/>
      <c r="B110" s="294"/>
      <c r="C110" s="294"/>
      <c r="D110" s="294"/>
      <c r="E110" s="294"/>
      <c r="F110" s="305"/>
      <c r="G110" s="294"/>
      <c r="H110" s="294"/>
      <c r="I110" s="294"/>
      <c r="J110" s="254"/>
      <c r="K110" s="254"/>
      <c r="L110" s="254"/>
    </row>
    <row r="111" spans="1:15" ht="26.25">
      <c r="A111" s="289" t="s">
        <v>22</v>
      </c>
      <c r="B111" s="289"/>
      <c r="C111" s="291" t="s">
        <v>26</v>
      </c>
      <c r="D111" s="292">
        <v>11</v>
      </c>
      <c r="E111" s="289" t="s">
        <v>24</v>
      </c>
      <c r="F111" s="303"/>
      <c r="G111" s="265"/>
      <c r="H111" s="265"/>
      <c r="I111" s="289" t="s">
        <v>152</v>
      </c>
      <c r="J111" s="293"/>
      <c r="K111" s="293"/>
      <c r="L111" s="293"/>
      <c r="M111"/>
      <c r="N111"/>
      <c r="O111"/>
    </row>
    <row r="112" spans="1:15" ht="25.5">
      <c r="A112" s="563" t="s">
        <v>27</v>
      </c>
      <c r="B112" s="564"/>
      <c r="C112" s="565"/>
      <c r="D112" s="585" t="s">
        <v>28</v>
      </c>
      <c r="E112" s="586"/>
      <c r="F112" s="295" t="s">
        <v>615</v>
      </c>
      <c r="G112" s="583" t="s">
        <v>29</v>
      </c>
      <c r="H112" s="583"/>
      <c r="I112" s="583"/>
      <c r="J112" s="583"/>
      <c r="K112" s="583"/>
      <c r="L112" s="584"/>
      <c r="M112"/>
      <c r="N112"/>
      <c r="O112"/>
    </row>
    <row r="113" spans="1:15" ht="25.5">
      <c r="A113" s="566"/>
      <c r="B113" s="567"/>
      <c r="C113" s="568"/>
      <c r="D113" s="663" t="s">
        <v>31</v>
      </c>
      <c r="E113" s="664"/>
      <c r="F113" s="296" t="s">
        <v>25</v>
      </c>
      <c r="G113" s="586" t="s">
        <v>30</v>
      </c>
      <c r="H113" s="586"/>
      <c r="I113" s="587"/>
      <c r="J113" s="585" t="s">
        <v>34</v>
      </c>
      <c r="K113" s="586"/>
      <c r="L113" s="587"/>
      <c r="M113"/>
      <c r="N113"/>
      <c r="O113"/>
    </row>
    <row r="114" spans="1:15" ht="25.5">
      <c r="A114" s="544" t="s">
        <v>157</v>
      </c>
      <c r="B114" s="545" t="s">
        <v>157</v>
      </c>
      <c r="C114" s="545" t="s">
        <v>157</v>
      </c>
      <c r="D114" s="531" t="s">
        <v>35</v>
      </c>
      <c r="E114" s="535"/>
      <c r="F114" s="297" t="s">
        <v>22</v>
      </c>
      <c r="G114" s="545" t="s">
        <v>758</v>
      </c>
      <c r="H114" s="545"/>
      <c r="I114" s="546"/>
      <c r="J114" s="524" t="s">
        <v>578</v>
      </c>
      <c r="K114" s="525"/>
      <c r="L114" s="526"/>
      <c r="M114"/>
      <c r="N114"/>
      <c r="O114"/>
    </row>
    <row r="115" spans="1:15" s="10" customFormat="1" ht="25.5">
      <c r="A115" s="260"/>
      <c r="B115" s="329"/>
      <c r="C115" s="329"/>
      <c r="D115" s="238"/>
      <c r="E115" s="328"/>
      <c r="F115" s="298"/>
      <c r="G115" s="560" t="s">
        <v>759</v>
      </c>
      <c r="H115" s="560"/>
      <c r="I115" s="561"/>
      <c r="J115" s="238"/>
      <c r="K115" s="328"/>
      <c r="L115" s="252"/>
      <c r="M115"/>
      <c r="N115"/>
      <c r="O115"/>
    </row>
    <row r="116" spans="1:15" ht="25.5">
      <c r="A116" s="260"/>
      <c r="B116" s="329"/>
      <c r="C116" s="329"/>
      <c r="D116" s="238"/>
      <c r="E116" s="328"/>
      <c r="F116" s="298"/>
      <c r="G116" s="560" t="s">
        <v>760</v>
      </c>
      <c r="H116" s="560"/>
      <c r="I116" s="561"/>
      <c r="J116" s="238"/>
      <c r="K116" s="328"/>
      <c r="L116" s="252"/>
      <c r="M116"/>
      <c r="N116"/>
      <c r="O116"/>
    </row>
    <row r="117" spans="1:15" ht="25.5">
      <c r="A117" s="260"/>
      <c r="B117" s="329"/>
      <c r="C117" s="329"/>
      <c r="D117" s="238"/>
      <c r="E117" s="328"/>
      <c r="F117" s="298"/>
      <c r="G117" s="529" t="s">
        <v>761</v>
      </c>
      <c r="H117" s="529"/>
      <c r="I117" s="530"/>
      <c r="J117" s="238"/>
      <c r="K117" s="328"/>
      <c r="L117" s="252"/>
      <c r="M117"/>
      <c r="N117"/>
      <c r="O117"/>
    </row>
    <row r="118" spans="1:12" ht="23.25">
      <c r="A118" s="260"/>
      <c r="B118" s="329"/>
      <c r="C118" s="329"/>
      <c r="D118" s="238"/>
      <c r="E118" s="328"/>
      <c r="F118" s="298"/>
      <c r="G118" s="529" t="s">
        <v>762</v>
      </c>
      <c r="H118" s="529"/>
      <c r="I118" s="530"/>
      <c r="J118" s="238"/>
      <c r="K118" s="328"/>
      <c r="L118" s="252"/>
    </row>
    <row r="119" spans="1:15" ht="25.5">
      <c r="A119" s="260"/>
      <c r="B119" s="329"/>
      <c r="C119" s="329"/>
      <c r="D119" s="238"/>
      <c r="E119" s="328"/>
      <c r="F119" s="298"/>
      <c r="G119" s="529" t="s">
        <v>763</v>
      </c>
      <c r="H119" s="529"/>
      <c r="I119" s="530"/>
      <c r="J119" s="238"/>
      <c r="K119" s="328"/>
      <c r="L119" s="252"/>
      <c r="M119"/>
      <c r="N119"/>
      <c r="O119"/>
    </row>
    <row r="120" spans="1:15" ht="25.5">
      <c r="A120" s="260"/>
      <c r="B120" s="329"/>
      <c r="C120" s="329"/>
      <c r="D120" s="238"/>
      <c r="E120" s="328"/>
      <c r="F120" s="298"/>
      <c r="G120" s="335" t="s">
        <v>764</v>
      </c>
      <c r="H120" s="335"/>
      <c r="I120" s="319"/>
      <c r="J120" s="238"/>
      <c r="K120" s="328"/>
      <c r="L120" s="252"/>
      <c r="M120"/>
      <c r="N120"/>
      <c r="O120"/>
    </row>
    <row r="121" spans="1:15" ht="25.5">
      <c r="A121" s="269"/>
      <c r="B121" s="270"/>
      <c r="C121" s="270"/>
      <c r="D121" s="242"/>
      <c r="E121" s="243"/>
      <c r="F121" s="299"/>
      <c r="G121" s="613" t="s">
        <v>765</v>
      </c>
      <c r="H121" s="613"/>
      <c r="I121" s="614"/>
      <c r="J121" s="242"/>
      <c r="K121" s="243"/>
      <c r="L121" s="244"/>
      <c r="M121"/>
      <c r="N121"/>
      <c r="O121"/>
    </row>
    <row r="122" spans="1:15" ht="25.5">
      <c r="A122" s="588" t="s">
        <v>158</v>
      </c>
      <c r="B122" s="589" t="s">
        <v>158</v>
      </c>
      <c r="C122" s="589" t="s">
        <v>158</v>
      </c>
      <c r="D122" s="548" t="s">
        <v>35</v>
      </c>
      <c r="E122" s="549"/>
      <c r="F122" s="297" t="s">
        <v>22</v>
      </c>
      <c r="G122" s="527" t="s">
        <v>766</v>
      </c>
      <c r="H122" s="527"/>
      <c r="I122" s="528"/>
      <c r="J122" s="549" t="s">
        <v>448</v>
      </c>
      <c r="K122" s="549"/>
      <c r="L122" s="555"/>
      <c r="M122"/>
      <c r="N122"/>
      <c r="O122"/>
    </row>
    <row r="123" spans="1:15" ht="25.5">
      <c r="A123" s="260"/>
      <c r="B123" s="329"/>
      <c r="C123" s="329"/>
      <c r="D123" s="238"/>
      <c r="E123" s="328"/>
      <c r="F123" s="298"/>
      <c r="G123" s="661" t="s">
        <v>767</v>
      </c>
      <c r="H123" s="661"/>
      <c r="I123" s="662"/>
      <c r="J123" s="549"/>
      <c r="K123" s="549"/>
      <c r="L123" s="555"/>
      <c r="M123"/>
      <c r="N123"/>
      <c r="O123"/>
    </row>
    <row r="124" spans="1:15" ht="25.5">
      <c r="A124" s="260"/>
      <c r="B124" s="329"/>
      <c r="C124" s="329"/>
      <c r="D124" s="238"/>
      <c r="E124" s="328"/>
      <c r="F124" s="298"/>
      <c r="G124" s="661" t="s">
        <v>768</v>
      </c>
      <c r="H124" s="661"/>
      <c r="I124" s="662"/>
      <c r="J124" s="328"/>
      <c r="K124" s="328"/>
      <c r="L124" s="252"/>
      <c r="M124"/>
      <c r="N124"/>
      <c r="O124"/>
    </row>
    <row r="125" spans="1:15" ht="25.5">
      <c r="A125" s="260"/>
      <c r="B125" s="329"/>
      <c r="C125" s="329"/>
      <c r="D125" s="238"/>
      <c r="E125" s="328"/>
      <c r="F125" s="298"/>
      <c r="G125" s="527" t="s">
        <v>533</v>
      </c>
      <c r="H125" s="527"/>
      <c r="I125" s="528"/>
      <c r="J125" s="328"/>
      <c r="K125" s="328"/>
      <c r="L125" s="252"/>
      <c r="M125"/>
      <c r="N125"/>
      <c r="O125"/>
    </row>
    <row r="126" spans="1:12" ht="23.25">
      <c r="A126" s="260"/>
      <c r="B126" s="329"/>
      <c r="C126" s="329"/>
      <c r="D126" s="238"/>
      <c r="E126" s="328"/>
      <c r="F126" s="298"/>
      <c r="G126" s="661" t="s">
        <v>529</v>
      </c>
      <c r="H126" s="661"/>
      <c r="I126" s="662"/>
      <c r="J126" s="328"/>
      <c r="K126" s="328"/>
      <c r="L126" s="252"/>
    </row>
    <row r="127" spans="1:12" ht="23.25">
      <c r="A127" s="260"/>
      <c r="B127" s="329"/>
      <c r="C127" s="329"/>
      <c r="D127" s="238"/>
      <c r="E127" s="328"/>
      <c r="F127" s="298"/>
      <c r="G127" s="527" t="s">
        <v>769</v>
      </c>
      <c r="H127" s="527"/>
      <c r="I127" s="528"/>
      <c r="J127" s="328"/>
      <c r="K127" s="328"/>
      <c r="L127" s="252"/>
    </row>
    <row r="128" spans="1:12" ht="24" customHeight="1">
      <c r="A128" s="260"/>
      <c r="B128" s="329"/>
      <c r="C128" s="329"/>
      <c r="D128" s="238"/>
      <c r="E128" s="328"/>
      <c r="F128" s="298"/>
      <c r="G128" s="527" t="s">
        <v>770</v>
      </c>
      <c r="H128" s="527"/>
      <c r="I128" s="528"/>
      <c r="J128" s="328"/>
      <c r="K128" s="328"/>
      <c r="L128" s="252"/>
    </row>
    <row r="129" spans="1:12" ht="24" customHeight="1">
      <c r="A129" s="260"/>
      <c r="B129" s="329"/>
      <c r="C129" s="329"/>
      <c r="D129" s="238"/>
      <c r="E129" s="328"/>
      <c r="F129" s="298"/>
      <c r="G129" s="527" t="s">
        <v>771</v>
      </c>
      <c r="H129" s="527"/>
      <c r="I129" s="528"/>
      <c r="J129" s="328"/>
      <c r="K129" s="328"/>
      <c r="L129" s="252"/>
    </row>
    <row r="130" spans="1:12" ht="24" customHeight="1">
      <c r="A130" s="260"/>
      <c r="B130" s="329"/>
      <c r="C130" s="329"/>
      <c r="D130" s="238"/>
      <c r="E130" s="328"/>
      <c r="F130" s="298"/>
      <c r="G130" s="527" t="s">
        <v>772</v>
      </c>
      <c r="H130" s="527"/>
      <c r="I130" s="528"/>
      <c r="J130" s="328"/>
      <c r="K130" s="328"/>
      <c r="L130" s="252"/>
    </row>
    <row r="131" spans="1:12" ht="24" customHeight="1">
      <c r="A131" s="260"/>
      <c r="B131" s="329"/>
      <c r="C131" s="329"/>
      <c r="D131" s="238"/>
      <c r="E131" s="328"/>
      <c r="F131" s="298"/>
      <c r="G131" s="527" t="s">
        <v>773</v>
      </c>
      <c r="H131" s="527"/>
      <c r="I131" s="528"/>
      <c r="J131" s="328"/>
      <c r="K131" s="328"/>
      <c r="L131" s="252"/>
    </row>
    <row r="132" spans="1:12" ht="23.25">
      <c r="A132" s="260"/>
      <c r="B132" s="329"/>
      <c r="C132" s="329"/>
      <c r="D132" s="238"/>
      <c r="E132" s="328"/>
      <c r="F132" s="298"/>
      <c r="G132" s="527" t="s">
        <v>774</v>
      </c>
      <c r="H132" s="527"/>
      <c r="I132" s="528"/>
      <c r="J132" s="328"/>
      <c r="K132" s="328"/>
      <c r="L132" s="252"/>
    </row>
    <row r="133" spans="1:12" ht="23.25">
      <c r="A133" s="544" t="s">
        <v>159</v>
      </c>
      <c r="B133" s="545" t="s">
        <v>159</v>
      </c>
      <c r="C133" s="545" t="s">
        <v>159</v>
      </c>
      <c r="D133" s="531" t="s">
        <v>35</v>
      </c>
      <c r="E133" s="535"/>
      <c r="F133" s="297" t="s">
        <v>22</v>
      </c>
      <c r="G133" s="716" t="s">
        <v>775</v>
      </c>
      <c r="H133" s="629"/>
      <c r="I133" s="630"/>
      <c r="J133" s="535" t="s">
        <v>776</v>
      </c>
      <c r="K133" s="535"/>
      <c r="L133" s="532"/>
    </row>
    <row r="134" spans="1:12" ht="23.25">
      <c r="A134" s="260"/>
      <c r="B134" s="329"/>
      <c r="C134" s="329"/>
      <c r="D134" s="238"/>
      <c r="E134" s="328"/>
      <c r="F134" s="298"/>
      <c r="G134" s="659" t="s">
        <v>532</v>
      </c>
      <c r="H134" s="659"/>
      <c r="I134" s="660"/>
      <c r="J134" s="328"/>
      <c r="K134" s="328"/>
      <c r="L134" s="252"/>
    </row>
    <row r="135" spans="1:12" ht="23.25">
      <c r="A135" s="260"/>
      <c r="B135" s="329"/>
      <c r="C135" s="329"/>
      <c r="D135" s="238"/>
      <c r="E135" s="328"/>
      <c r="F135" s="298"/>
      <c r="G135" s="635" t="s">
        <v>777</v>
      </c>
      <c r="H135" s="635"/>
      <c r="I135" s="636"/>
      <c r="J135" s="328"/>
      <c r="K135" s="328"/>
      <c r="L135" s="252"/>
    </row>
    <row r="136" spans="1:12" ht="23.25">
      <c r="A136" s="260"/>
      <c r="B136" s="329"/>
      <c r="C136" s="329"/>
      <c r="D136" s="238"/>
      <c r="E136" s="328"/>
      <c r="F136" s="298"/>
      <c r="G136" s="635" t="s">
        <v>778</v>
      </c>
      <c r="H136" s="635"/>
      <c r="I136" s="636"/>
      <c r="J136" s="328"/>
      <c r="K136" s="328"/>
      <c r="L136" s="252"/>
    </row>
    <row r="137" spans="1:12" ht="23.25">
      <c r="A137" s="269"/>
      <c r="B137" s="270"/>
      <c r="C137" s="270"/>
      <c r="D137" s="242"/>
      <c r="E137" s="243"/>
      <c r="F137" s="299"/>
      <c r="G137" s="623" t="s">
        <v>779</v>
      </c>
      <c r="H137" s="623"/>
      <c r="I137" s="624"/>
      <c r="J137" s="243"/>
      <c r="K137" s="243"/>
      <c r="L137" s="244"/>
    </row>
    <row r="138" spans="1:14" ht="23.25">
      <c r="A138" s="261"/>
      <c r="B138" s="261"/>
      <c r="C138" s="261"/>
      <c r="D138" s="239"/>
      <c r="E138" s="239"/>
      <c r="F138" s="214"/>
      <c r="G138" s="229"/>
      <c r="H138" s="229"/>
      <c r="I138" s="229"/>
      <c r="J138" s="239"/>
      <c r="K138" s="239"/>
      <c r="L138" s="239"/>
      <c r="M138" s="47"/>
      <c r="N138" s="47"/>
    </row>
    <row r="139" spans="1:14" ht="23.25">
      <c r="A139" s="261"/>
      <c r="B139" s="261"/>
      <c r="C139" s="261"/>
      <c r="D139" s="239"/>
      <c r="E139" s="239"/>
      <c r="F139" s="214"/>
      <c r="G139" s="229"/>
      <c r="H139" s="229"/>
      <c r="I139" s="229"/>
      <c r="J139" s="239"/>
      <c r="K139" s="239"/>
      <c r="L139" s="239"/>
      <c r="M139" s="47"/>
      <c r="N139" s="47"/>
    </row>
    <row r="140" spans="1:12" ht="23.25">
      <c r="A140" s="563" t="s">
        <v>27</v>
      </c>
      <c r="B140" s="564"/>
      <c r="C140" s="565"/>
      <c r="D140" s="585" t="s">
        <v>28</v>
      </c>
      <c r="E140" s="586"/>
      <c r="F140" s="295" t="s">
        <v>615</v>
      </c>
      <c r="G140" s="583" t="s">
        <v>29</v>
      </c>
      <c r="H140" s="583"/>
      <c r="I140" s="583"/>
      <c r="J140" s="583"/>
      <c r="K140" s="583"/>
      <c r="L140" s="584"/>
    </row>
    <row r="141" spans="1:12" ht="23.25">
      <c r="A141" s="566"/>
      <c r="B141" s="567"/>
      <c r="C141" s="568"/>
      <c r="D141" s="592" t="s">
        <v>31</v>
      </c>
      <c r="E141" s="593"/>
      <c r="F141" s="300" t="s">
        <v>25</v>
      </c>
      <c r="G141" s="583" t="s">
        <v>30</v>
      </c>
      <c r="H141" s="583"/>
      <c r="I141" s="584"/>
      <c r="J141" s="582" t="s">
        <v>34</v>
      </c>
      <c r="K141" s="583"/>
      <c r="L141" s="584"/>
    </row>
    <row r="142" spans="1:13" ht="23.25">
      <c r="A142" s="544" t="s">
        <v>159</v>
      </c>
      <c r="B142" s="545" t="s">
        <v>159</v>
      </c>
      <c r="C142" s="545" t="s">
        <v>159</v>
      </c>
      <c r="D142" s="531" t="s">
        <v>35</v>
      </c>
      <c r="E142" s="535"/>
      <c r="F142" s="297" t="s">
        <v>22</v>
      </c>
      <c r="G142" s="635" t="s">
        <v>780</v>
      </c>
      <c r="H142" s="635"/>
      <c r="I142" s="636"/>
      <c r="J142" s="535" t="s">
        <v>776</v>
      </c>
      <c r="K142" s="535"/>
      <c r="L142" s="532"/>
      <c r="M142" s="263"/>
    </row>
    <row r="143" spans="1:12" ht="23.25">
      <c r="A143" s="260"/>
      <c r="B143" s="329"/>
      <c r="C143" s="329"/>
      <c r="D143" s="238"/>
      <c r="E143" s="328"/>
      <c r="F143" s="298"/>
      <c r="G143" s="635" t="s">
        <v>781</v>
      </c>
      <c r="H143" s="635"/>
      <c r="I143" s="636"/>
      <c r="J143" s="328"/>
      <c r="K143" s="328"/>
      <c r="L143" s="252"/>
    </row>
    <row r="144" spans="1:12" ht="23.25">
      <c r="A144" s="260"/>
      <c r="B144" s="329"/>
      <c r="C144" s="329"/>
      <c r="D144" s="238"/>
      <c r="E144" s="328"/>
      <c r="F144" s="298"/>
      <c r="G144" s="635" t="s">
        <v>782</v>
      </c>
      <c r="H144" s="635"/>
      <c r="I144" s="636"/>
      <c r="J144" s="328"/>
      <c r="K144" s="328"/>
      <c r="L144" s="252"/>
    </row>
    <row r="145" spans="1:12" ht="23.25">
      <c r="A145" s="260"/>
      <c r="B145" s="329"/>
      <c r="C145" s="329"/>
      <c r="D145" s="238"/>
      <c r="E145" s="328"/>
      <c r="F145" s="298"/>
      <c r="G145" s="635" t="s">
        <v>783</v>
      </c>
      <c r="H145" s="635"/>
      <c r="I145" s="636"/>
      <c r="J145" s="328"/>
      <c r="K145" s="328"/>
      <c r="L145" s="252"/>
    </row>
    <row r="146" spans="1:12" ht="23.25">
      <c r="A146" s="544" t="s">
        <v>160</v>
      </c>
      <c r="B146" s="545" t="s">
        <v>160</v>
      </c>
      <c r="C146" s="545" t="s">
        <v>160</v>
      </c>
      <c r="D146" s="531" t="s">
        <v>35</v>
      </c>
      <c r="E146" s="535"/>
      <c r="F146" s="297" t="s">
        <v>22</v>
      </c>
      <c r="G146" s="653" t="s">
        <v>542</v>
      </c>
      <c r="H146" s="654"/>
      <c r="I146" s="655"/>
      <c r="J146" s="535" t="s">
        <v>165</v>
      </c>
      <c r="K146" s="535"/>
      <c r="L146" s="532"/>
    </row>
    <row r="147" spans="1:12" ht="23.25">
      <c r="A147" s="260"/>
      <c r="B147" s="329"/>
      <c r="C147" s="329"/>
      <c r="D147" s="238"/>
      <c r="E147" s="328"/>
      <c r="F147" s="321"/>
      <c r="G147" s="656" t="s">
        <v>784</v>
      </c>
      <c r="H147" s="657"/>
      <c r="I147" s="658"/>
      <c r="J147" s="328"/>
      <c r="K147" s="328"/>
      <c r="L147" s="252"/>
    </row>
    <row r="148" spans="1:12" ht="23.25">
      <c r="A148" s="260"/>
      <c r="B148" s="329"/>
      <c r="C148" s="329"/>
      <c r="D148" s="238"/>
      <c r="E148" s="328"/>
      <c r="F148" s="321"/>
      <c r="G148" s="656" t="s">
        <v>568</v>
      </c>
      <c r="H148" s="657"/>
      <c r="I148" s="658"/>
      <c r="J148" s="328"/>
      <c r="K148" s="328"/>
      <c r="L148" s="252"/>
    </row>
    <row r="149" spans="1:12" ht="23.25">
      <c r="A149" s="260"/>
      <c r="B149" s="329"/>
      <c r="C149" s="329"/>
      <c r="D149" s="238"/>
      <c r="E149" s="328"/>
      <c r="F149" s="321"/>
      <c r="G149" s="656" t="s">
        <v>785</v>
      </c>
      <c r="H149" s="657"/>
      <c r="I149" s="658"/>
      <c r="J149" s="328"/>
      <c r="K149" s="328"/>
      <c r="L149" s="252"/>
    </row>
    <row r="150" spans="1:12" ht="23.25">
      <c r="A150" s="260"/>
      <c r="B150" s="329"/>
      <c r="C150" s="329"/>
      <c r="D150" s="238"/>
      <c r="E150" s="328"/>
      <c r="F150" s="298"/>
      <c r="G150" s="656" t="s">
        <v>786</v>
      </c>
      <c r="H150" s="657"/>
      <c r="I150" s="658"/>
      <c r="J150" s="328"/>
      <c r="K150" s="328"/>
      <c r="L150" s="252"/>
    </row>
    <row r="151" spans="1:12" ht="23.25">
      <c r="A151" s="260"/>
      <c r="B151" s="329"/>
      <c r="C151" s="329"/>
      <c r="D151" s="238"/>
      <c r="E151" s="328"/>
      <c r="F151" s="298"/>
      <c r="G151" s="326" t="s">
        <v>787</v>
      </c>
      <c r="H151" s="326"/>
      <c r="I151" s="284"/>
      <c r="J151" s="328"/>
      <c r="K151" s="328"/>
      <c r="L151" s="252"/>
    </row>
    <row r="152" spans="1:12" ht="23.25">
      <c r="A152" s="260"/>
      <c r="B152" s="329"/>
      <c r="C152" s="329"/>
      <c r="D152" s="238"/>
      <c r="E152" s="328"/>
      <c r="F152" s="298"/>
      <c r="G152" s="336" t="s">
        <v>788</v>
      </c>
      <c r="H152" s="326"/>
      <c r="I152" s="284"/>
      <c r="J152" s="328"/>
      <c r="K152" s="328"/>
      <c r="L152" s="252"/>
    </row>
    <row r="153" spans="1:12" ht="24" customHeight="1">
      <c r="A153" s="544" t="s">
        <v>446</v>
      </c>
      <c r="B153" s="545" t="s">
        <v>162</v>
      </c>
      <c r="C153" s="545" t="s">
        <v>162</v>
      </c>
      <c r="D153" s="531" t="s">
        <v>35</v>
      </c>
      <c r="E153" s="535"/>
      <c r="F153" s="297" t="s">
        <v>22</v>
      </c>
      <c r="G153" s="544" t="s">
        <v>544</v>
      </c>
      <c r="H153" s="545"/>
      <c r="I153" s="546"/>
      <c r="J153" s="535" t="s">
        <v>265</v>
      </c>
      <c r="K153" s="535"/>
      <c r="L153" s="532"/>
    </row>
    <row r="154" spans="1:12" ht="23.25">
      <c r="A154" s="260"/>
      <c r="B154" s="261"/>
      <c r="C154" s="261"/>
      <c r="D154" s="238"/>
      <c r="E154" s="239"/>
      <c r="F154" s="298"/>
      <c r="G154" s="590" t="s">
        <v>789</v>
      </c>
      <c r="H154" s="590"/>
      <c r="I154" s="591"/>
      <c r="J154" s="239"/>
      <c r="K154" s="239"/>
      <c r="L154" s="252"/>
    </row>
    <row r="155" spans="1:12" ht="23.25">
      <c r="A155" s="269"/>
      <c r="B155" s="270"/>
      <c r="C155" s="270"/>
      <c r="D155" s="242"/>
      <c r="E155" s="243"/>
      <c r="F155" s="299"/>
      <c r="G155" s="316" t="s">
        <v>790</v>
      </c>
      <c r="H155" s="270"/>
      <c r="I155" s="271"/>
      <c r="J155" s="243"/>
      <c r="K155" s="243"/>
      <c r="L155" s="244"/>
    </row>
    <row r="156" spans="1:12" ht="23.25">
      <c r="A156" s="588" t="s">
        <v>447</v>
      </c>
      <c r="B156" s="589" t="s">
        <v>161</v>
      </c>
      <c r="C156" s="591" t="s">
        <v>161</v>
      </c>
      <c r="D156" s="548" t="s">
        <v>35</v>
      </c>
      <c r="E156" s="549"/>
      <c r="F156" s="298" t="s">
        <v>22</v>
      </c>
      <c r="G156" s="657" t="s">
        <v>791</v>
      </c>
      <c r="H156" s="657"/>
      <c r="I156" s="658"/>
      <c r="J156" s="580" t="s">
        <v>438</v>
      </c>
      <c r="K156" s="580"/>
      <c r="L156" s="581"/>
    </row>
    <row r="157" spans="1:15" ht="25.5">
      <c r="A157" s="260"/>
      <c r="B157" s="329"/>
      <c r="C157" s="329"/>
      <c r="D157" s="238"/>
      <c r="E157" s="328"/>
      <c r="F157" s="298"/>
      <c r="G157" s="326" t="s">
        <v>792</v>
      </c>
      <c r="H157" s="329"/>
      <c r="I157" s="262"/>
      <c r="J157" s="328"/>
      <c r="K157" s="328"/>
      <c r="L157" s="252"/>
      <c r="M157"/>
      <c r="N157"/>
      <c r="O157"/>
    </row>
    <row r="158" spans="1:15" ht="25.5">
      <c r="A158" s="260"/>
      <c r="B158" s="329"/>
      <c r="C158" s="329"/>
      <c r="D158" s="238"/>
      <c r="E158" s="328"/>
      <c r="F158" s="298"/>
      <c r="G158" s="657" t="s">
        <v>793</v>
      </c>
      <c r="H158" s="657"/>
      <c r="I158" s="658"/>
      <c r="J158" s="328"/>
      <c r="K158" s="328"/>
      <c r="L158" s="252"/>
      <c r="M158"/>
      <c r="N158"/>
      <c r="O158"/>
    </row>
    <row r="159" spans="1:15" ht="25.5">
      <c r="A159" s="260"/>
      <c r="B159" s="329"/>
      <c r="C159" s="329"/>
      <c r="D159" s="238"/>
      <c r="E159" s="328"/>
      <c r="F159" s="298"/>
      <c r="G159" s="669" t="s">
        <v>794</v>
      </c>
      <c r="H159" s="669"/>
      <c r="I159" s="715"/>
      <c r="J159" s="328"/>
      <c r="K159" s="328"/>
      <c r="L159" s="252"/>
      <c r="M159"/>
      <c r="N159"/>
      <c r="O159"/>
    </row>
    <row r="160" spans="1:15" s="10" customFormat="1" ht="25.5">
      <c r="A160" s="260"/>
      <c r="B160" s="329"/>
      <c r="C160" s="329"/>
      <c r="D160" s="238"/>
      <c r="E160" s="328"/>
      <c r="F160" s="298"/>
      <c r="G160" s="335" t="s">
        <v>795</v>
      </c>
      <c r="H160" s="329"/>
      <c r="I160" s="262"/>
      <c r="J160" s="328"/>
      <c r="K160" s="328"/>
      <c r="L160" s="252"/>
      <c r="M160"/>
      <c r="N160"/>
      <c r="O160"/>
    </row>
    <row r="161" spans="1:15" ht="25.5">
      <c r="A161" s="260"/>
      <c r="B161" s="329"/>
      <c r="C161" s="329"/>
      <c r="D161" s="238"/>
      <c r="E161" s="328"/>
      <c r="F161" s="298"/>
      <c r="G161" s="335" t="s">
        <v>796</v>
      </c>
      <c r="H161" s="329"/>
      <c r="I161" s="262"/>
      <c r="J161" s="328"/>
      <c r="K161" s="328"/>
      <c r="L161" s="252"/>
      <c r="M161"/>
      <c r="N161"/>
      <c r="O161"/>
    </row>
    <row r="162" spans="1:15" ht="25.5">
      <c r="A162" s="544" t="s">
        <v>425</v>
      </c>
      <c r="B162" s="545" t="s">
        <v>163</v>
      </c>
      <c r="C162" s="546" t="s">
        <v>163</v>
      </c>
      <c r="D162" s="651" t="s">
        <v>35</v>
      </c>
      <c r="E162" s="531"/>
      <c r="F162" s="297" t="s">
        <v>22</v>
      </c>
      <c r="G162" s="544" t="s">
        <v>546</v>
      </c>
      <c r="H162" s="545"/>
      <c r="I162" s="546"/>
      <c r="J162" s="531" t="s">
        <v>166</v>
      </c>
      <c r="K162" s="535"/>
      <c r="L162" s="532"/>
      <c r="M162"/>
      <c r="N162"/>
      <c r="O162"/>
    </row>
    <row r="163" spans="1:12" ht="23.25">
      <c r="A163" s="329"/>
      <c r="B163" s="329"/>
      <c r="C163" s="262"/>
      <c r="D163" s="238"/>
      <c r="E163" s="252"/>
      <c r="F163" s="321"/>
      <c r="G163" s="588" t="s">
        <v>797</v>
      </c>
      <c r="H163" s="589"/>
      <c r="I163" s="591"/>
      <c r="J163" s="328"/>
      <c r="K163" s="328"/>
      <c r="L163" s="252"/>
    </row>
    <row r="164" spans="1:15" ht="25.5">
      <c r="A164" s="329"/>
      <c r="B164" s="329"/>
      <c r="C164" s="262"/>
      <c r="D164" s="238"/>
      <c r="E164" s="252"/>
      <c r="F164" s="321"/>
      <c r="G164" s="588" t="s">
        <v>798</v>
      </c>
      <c r="H164" s="589"/>
      <c r="I164" s="591"/>
      <c r="J164" s="328"/>
      <c r="K164" s="328"/>
      <c r="L164" s="252"/>
      <c r="M164"/>
      <c r="N164"/>
      <c r="O164"/>
    </row>
    <row r="165" spans="1:15" ht="25.5">
      <c r="A165" s="329"/>
      <c r="B165" s="329"/>
      <c r="C165" s="262"/>
      <c r="D165" s="548"/>
      <c r="E165" s="555"/>
      <c r="F165" s="321"/>
      <c r="G165" s="588" t="s">
        <v>799</v>
      </c>
      <c r="H165" s="589"/>
      <c r="I165" s="591"/>
      <c r="J165" s="328"/>
      <c r="K165" s="328"/>
      <c r="L165" s="252"/>
      <c r="M165"/>
      <c r="N165"/>
      <c r="O165"/>
    </row>
    <row r="166" spans="1:15" ht="25.5">
      <c r="A166" s="648"/>
      <c r="B166" s="649"/>
      <c r="C166" s="650"/>
      <c r="D166" s="652"/>
      <c r="E166" s="548"/>
      <c r="F166" s="298"/>
      <c r="G166" s="588" t="s">
        <v>800</v>
      </c>
      <c r="H166" s="589"/>
      <c r="I166" s="591"/>
      <c r="J166" s="549"/>
      <c r="K166" s="549"/>
      <c r="L166" s="555"/>
      <c r="M166"/>
      <c r="N166"/>
      <c r="O166"/>
    </row>
    <row r="167" spans="1:15" ht="25.5">
      <c r="A167" s="588" t="s">
        <v>426</v>
      </c>
      <c r="B167" s="589"/>
      <c r="C167" s="591"/>
      <c r="D167" s="531" t="s">
        <v>35</v>
      </c>
      <c r="E167" s="535"/>
      <c r="F167" s="297" t="s">
        <v>22</v>
      </c>
      <c r="G167" s="545" t="s">
        <v>547</v>
      </c>
      <c r="H167" s="545"/>
      <c r="I167" s="546"/>
      <c r="J167" s="524" t="s">
        <v>548</v>
      </c>
      <c r="K167" s="525"/>
      <c r="L167" s="526"/>
      <c r="M167"/>
      <c r="N167"/>
      <c r="O167"/>
    </row>
    <row r="168" spans="1:15" ht="25.5">
      <c r="A168" s="260"/>
      <c r="B168" s="329"/>
      <c r="C168" s="329"/>
      <c r="D168" s="238"/>
      <c r="E168" s="328"/>
      <c r="F168" s="298"/>
      <c r="G168" s="560" t="s">
        <v>538</v>
      </c>
      <c r="H168" s="560"/>
      <c r="I168" s="561"/>
      <c r="J168" s="238"/>
      <c r="K168" s="328"/>
      <c r="L168" s="252"/>
      <c r="M168"/>
      <c r="N168"/>
      <c r="O168"/>
    </row>
    <row r="169" spans="1:15" ht="25.5">
      <c r="A169" s="544" t="s">
        <v>364</v>
      </c>
      <c r="B169" s="545"/>
      <c r="C169" s="545"/>
      <c r="D169" s="531" t="s">
        <v>35</v>
      </c>
      <c r="E169" s="535"/>
      <c r="F169" s="297" t="s">
        <v>22</v>
      </c>
      <c r="G169" s="545" t="s">
        <v>549</v>
      </c>
      <c r="H169" s="545"/>
      <c r="I169" s="546"/>
      <c r="J169" s="556" t="s">
        <v>449</v>
      </c>
      <c r="K169" s="557"/>
      <c r="L169" s="558"/>
      <c r="M169"/>
      <c r="N169"/>
      <c r="O169"/>
    </row>
    <row r="170" spans="1:15" ht="25.5">
      <c r="A170" s="269"/>
      <c r="B170" s="270"/>
      <c r="C170" s="270"/>
      <c r="D170" s="242"/>
      <c r="E170" s="243"/>
      <c r="F170" s="299"/>
      <c r="G170" s="572" t="s">
        <v>427</v>
      </c>
      <c r="H170" s="572"/>
      <c r="I170" s="573"/>
      <c r="J170" s="243"/>
      <c r="K170" s="243"/>
      <c r="L170" s="244"/>
      <c r="M170"/>
      <c r="N170"/>
      <c r="O170"/>
    </row>
    <row r="171" spans="1:15" ht="25.5">
      <c r="A171" s="246"/>
      <c r="B171" s="246"/>
      <c r="C171" s="246"/>
      <c r="D171" s="240"/>
      <c r="E171" s="240"/>
      <c r="F171" s="248"/>
      <c r="G171" s="288"/>
      <c r="H171" s="288"/>
      <c r="I171" s="288"/>
      <c r="J171" s="240"/>
      <c r="K171" s="240"/>
      <c r="L171" s="240"/>
      <c r="M171"/>
      <c r="N171"/>
      <c r="O171"/>
    </row>
    <row r="172" spans="1:15" ht="25.5">
      <c r="A172" s="261"/>
      <c r="B172" s="261"/>
      <c r="C172" s="261"/>
      <c r="D172" s="239"/>
      <c r="E172" s="239"/>
      <c r="F172" s="214"/>
      <c r="G172" s="251"/>
      <c r="H172" s="251"/>
      <c r="I172" s="251"/>
      <c r="J172" s="239"/>
      <c r="K172" s="239"/>
      <c r="L172" s="239"/>
      <c r="M172"/>
      <c r="N172"/>
      <c r="O172"/>
    </row>
    <row r="173" spans="1:15" ht="25.5">
      <c r="A173" s="261"/>
      <c r="B173" s="261"/>
      <c r="C173" s="261"/>
      <c r="D173" s="239"/>
      <c r="E173" s="239"/>
      <c r="F173" s="214"/>
      <c r="G173" s="251"/>
      <c r="H173" s="251"/>
      <c r="I173" s="251"/>
      <c r="J173" s="239"/>
      <c r="K173" s="239"/>
      <c r="L173" s="239"/>
      <c r="M173"/>
      <c r="N173"/>
      <c r="O173"/>
    </row>
    <row r="174" spans="1:15" ht="25.5">
      <c r="A174" s="563" t="s">
        <v>27</v>
      </c>
      <c r="B174" s="564"/>
      <c r="C174" s="565"/>
      <c r="D174" s="600" t="s">
        <v>28</v>
      </c>
      <c r="E174" s="585"/>
      <c r="F174" s="295" t="s">
        <v>615</v>
      </c>
      <c r="G174" s="584" t="s">
        <v>29</v>
      </c>
      <c r="H174" s="562"/>
      <c r="I174" s="562"/>
      <c r="J174" s="562"/>
      <c r="K174" s="562"/>
      <c r="L174" s="562"/>
      <c r="M174"/>
      <c r="N174"/>
      <c r="O174"/>
    </row>
    <row r="175" spans="1:15" ht="25.5">
      <c r="A175" s="566"/>
      <c r="B175" s="567"/>
      <c r="C175" s="568"/>
      <c r="D175" s="601" t="s">
        <v>31</v>
      </c>
      <c r="E175" s="592"/>
      <c r="F175" s="296" t="s">
        <v>25</v>
      </c>
      <c r="G175" s="584" t="s">
        <v>30</v>
      </c>
      <c r="H175" s="562"/>
      <c r="I175" s="562"/>
      <c r="J175" s="562" t="s">
        <v>34</v>
      </c>
      <c r="K175" s="562"/>
      <c r="L175" s="562"/>
      <c r="M175"/>
      <c r="N175"/>
      <c r="O175"/>
    </row>
    <row r="176" spans="1:15" ht="25.5">
      <c r="A176" s="544" t="s">
        <v>364</v>
      </c>
      <c r="B176" s="545"/>
      <c r="C176" s="545"/>
      <c r="D176" s="531" t="s">
        <v>35</v>
      </c>
      <c r="E176" s="535"/>
      <c r="F176" s="297" t="s">
        <v>22</v>
      </c>
      <c r="G176" s="574" t="s">
        <v>801</v>
      </c>
      <c r="H176" s="574"/>
      <c r="I176" s="575"/>
      <c r="J176" s="556" t="s">
        <v>449</v>
      </c>
      <c r="K176" s="557"/>
      <c r="L176" s="558"/>
      <c r="M176"/>
      <c r="N176"/>
      <c r="O176"/>
    </row>
    <row r="177" spans="1:15" ht="25.5">
      <c r="A177" s="260"/>
      <c r="B177" s="329"/>
      <c r="C177" s="329"/>
      <c r="D177" s="238"/>
      <c r="E177" s="328"/>
      <c r="F177" s="298"/>
      <c r="G177" s="574" t="s">
        <v>528</v>
      </c>
      <c r="H177" s="574"/>
      <c r="I177" s="575"/>
      <c r="J177" s="328"/>
      <c r="K177" s="328"/>
      <c r="L177" s="252"/>
      <c r="M177"/>
      <c r="N177"/>
      <c r="O177"/>
    </row>
    <row r="178" spans="1:12" ht="23.25">
      <c r="A178" s="544" t="s">
        <v>428</v>
      </c>
      <c r="B178" s="545"/>
      <c r="C178" s="545"/>
      <c r="D178" s="531" t="s">
        <v>35</v>
      </c>
      <c r="E178" s="535"/>
      <c r="F178" s="297" t="s">
        <v>22</v>
      </c>
      <c r="G178" s="545" t="s">
        <v>802</v>
      </c>
      <c r="H178" s="545"/>
      <c r="I178" s="546"/>
      <c r="J178" s="535" t="s">
        <v>450</v>
      </c>
      <c r="K178" s="535"/>
      <c r="L178" s="532"/>
    </row>
    <row r="179" spans="1:12" ht="23.25">
      <c r="A179" s="260"/>
      <c r="B179" s="329"/>
      <c r="C179" s="329"/>
      <c r="D179" s="238"/>
      <c r="E179" s="328"/>
      <c r="F179" s="298"/>
      <c r="G179" s="576" t="s">
        <v>523</v>
      </c>
      <c r="H179" s="576"/>
      <c r="I179" s="577"/>
      <c r="J179" s="328"/>
      <c r="K179" s="328"/>
      <c r="L179" s="252"/>
    </row>
    <row r="180" spans="1:12" ht="23.25">
      <c r="A180" s="260"/>
      <c r="B180" s="329"/>
      <c r="C180" s="329"/>
      <c r="D180" s="238"/>
      <c r="E180" s="328"/>
      <c r="F180" s="298"/>
      <c r="G180" s="578" t="s">
        <v>803</v>
      </c>
      <c r="H180" s="578"/>
      <c r="I180" s="579"/>
      <c r="J180" s="328"/>
      <c r="K180" s="328"/>
      <c r="L180" s="252"/>
    </row>
    <row r="181" spans="1:12" ht="23.25">
      <c r="A181" s="260"/>
      <c r="B181" s="329"/>
      <c r="C181" s="329"/>
      <c r="D181" s="238"/>
      <c r="E181" s="328"/>
      <c r="F181" s="298"/>
      <c r="G181" s="576" t="s">
        <v>804</v>
      </c>
      <c r="H181" s="576"/>
      <c r="I181" s="577"/>
      <c r="J181" s="328"/>
      <c r="K181" s="328"/>
      <c r="L181" s="252"/>
    </row>
    <row r="182" spans="1:12" ht="23.25">
      <c r="A182" s="260"/>
      <c r="B182" s="329"/>
      <c r="C182" s="329"/>
      <c r="D182" s="238"/>
      <c r="E182" s="328"/>
      <c r="F182" s="298"/>
      <c r="G182" s="576" t="s">
        <v>805</v>
      </c>
      <c r="H182" s="576"/>
      <c r="I182" s="577"/>
      <c r="J182" s="328"/>
      <c r="K182" s="328"/>
      <c r="L182" s="252"/>
    </row>
    <row r="183" spans="1:12" ht="23.25">
      <c r="A183" s="260"/>
      <c r="B183" s="329"/>
      <c r="C183" s="329"/>
      <c r="D183" s="238"/>
      <c r="E183" s="328"/>
      <c r="F183" s="298"/>
      <c r="G183" s="576" t="s">
        <v>806</v>
      </c>
      <c r="H183" s="576"/>
      <c r="I183" s="577"/>
      <c r="J183" s="328"/>
      <c r="K183" s="328"/>
      <c r="L183" s="252"/>
    </row>
    <row r="184" spans="1:12" ht="23.25">
      <c r="A184" s="260"/>
      <c r="B184" s="329"/>
      <c r="C184" s="329"/>
      <c r="D184" s="238"/>
      <c r="E184" s="328"/>
      <c r="F184" s="298"/>
      <c r="G184" s="576" t="s">
        <v>807</v>
      </c>
      <c r="H184" s="576"/>
      <c r="I184" s="577"/>
      <c r="J184" s="328"/>
      <c r="K184" s="328"/>
      <c r="L184" s="252"/>
    </row>
    <row r="185" spans="1:12" ht="23.25">
      <c r="A185" s="260"/>
      <c r="B185" s="329"/>
      <c r="C185" s="329"/>
      <c r="D185" s="238"/>
      <c r="E185" s="328"/>
      <c r="F185" s="298"/>
      <c r="G185" s="576" t="s">
        <v>808</v>
      </c>
      <c r="H185" s="576"/>
      <c r="I185" s="577"/>
      <c r="J185" s="328"/>
      <c r="K185" s="328"/>
      <c r="L185" s="252"/>
    </row>
    <row r="186" spans="1:12" ht="23.25">
      <c r="A186" s="260"/>
      <c r="B186" s="329"/>
      <c r="C186" s="329"/>
      <c r="D186" s="238"/>
      <c r="E186" s="328"/>
      <c r="F186" s="298"/>
      <c r="G186" s="578" t="s">
        <v>809</v>
      </c>
      <c r="H186" s="578"/>
      <c r="I186" s="579"/>
      <c r="J186" s="328"/>
      <c r="K186" s="328"/>
      <c r="L186" s="252"/>
    </row>
    <row r="187" spans="1:12" ht="23.25">
      <c r="A187" s="260"/>
      <c r="B187" s="329"/>
      <c r="C187" s="329"/>
      <c r="D187" s="238"/>
      <c r="E187" s="328"/>
      <c r="F187" s="298"/>
      <c r="G187" s="578" t="s">
        <v>810</v>
      </c>
      <c r="H187" s="578"/>
      <c r="I187" s="579"/>
      <c r="J187" s="328"/>
      <c r="K187" s="328"/>
      <c r="L187" s="252"/>
    </row>
    <row r="188" spans="1:12" ht="23.25">
      <c r="A188" s="260"/>
      <c r="B188" s="329"/>
      <c r="C188" s="329"/>
      <c r="D188" s="238"/>
      <c r="E188" s="328"/>
      <c r="F188" s="298"/>
      <c r="G188" s="578" t="s">
        <v>811</v>
      </c>
      <c r="H188" s="578"/>
      <c r="I188" s="579"/>
      <c r="J188" s="328"/>
      <c r="K188" s="328"/>
      <c r="L188" s="252"/>
    </row>
    <row r="189" spans="1:12" ht="23.25">
      <c r="A189" s="260"/>
      <c r="B189" s="329"/>
      <c r="C189" s="329"/>
      <c r="D189" s="238"/>
      <c r="E189" s="328"/>
      <c r="F189" s="298"/>
      <c r="G189" s="578" t="s">
        <v>812</v>
      </c>
      <c r="H189" s="578"/>
      <c r="I189" s="579"/>
      <c r="J189" s="328"/>
      <c r="K189" s="328"/>
      <c r="L189" s="252"/>
    </row>
    <row r="190" spans="1:12" ht="23.25">
      <c r="A190" s="260"/>
      <c r="B190" s="329"/>
      <c r="C190" s="329"/>
      <c r="D190" s="238"/>
      <c r="E190" s="328"/>
      <c r="F190" s="298"/>
      <c r="G190" s="578" t="s">
        <v>813</v>
      </c>
      <c r="H190" s="578"/>
      <c r="I190" s="579"/>
      <c r="J190" s="328"/>
      <c r="K190" s="328"/>
      <c r="L190" s="252"/>
    </row>
    <row r="191" spans="1:12" ht="23.25">
      <c r="A191" s="245" t="s">
        <v>452</v>
      </c>
      <c r="B191" s="240"/>
      <c r="C191" s="241"/>
      <c r="D191" s="531" t="s">
        <v>35</v>
      </c>
      <c r="E191" s="535"/>
      <c r="F191" s="297" t="s">
        <v>22</v>
      </c>
      <c r="G191" s="533" t="s">
        <v>814</v>
      </c>
      <c r="H191" s="533"/>
      <c r="I191" s="534"/>
      <c r="J191" s="531" t="s">
        <v>432</v>
      </c>
      <c r="K191" s="535"/>
      <c r="L191" s="532"/>
    </row>
    <row r="192" spans="1:12" ht="23.25">
      <c r="A192" s="260"/>
      <c r="B192" s="328"/>
      <c r="C192" s="328"/>
      <c r="D192" s="238"/>
      <c r="E192" s="328"/>
      <c r="F192" s="321"/>
      <c r="G192" s="559" t="s">
        <v>561</v>
      </c>
      <c r="H192" s="560"/>
      <c r="I192" s="561"/>
      <c r="J192" s="328"/>
      <c r="K192" s="328"/>
      <c r="L192" s="252"/>
    </row>
    <row r="193" spans="1:12" ht="23.25">
      <c r="A193" s="260"/>
      <c r="B193" s="328"/>
      <c r="C193" s="328"/>
      <c r="D193" s="238"/>
      <c r="E193" s="328"/>
      <c r="F193" s="321"/>
      <c r="G193" s="559" t="s">
        <v>815</v>
      </c>
      <c r="H193" s="560"/>
      <c r="I193" s="561"/>
      <c r="J193" s="328"/>
      <c r="K193" s="328"/>
      <c r="L193" s="252"/>
    </row>
    <row r="194" spans="1:12" ht="21" customHeight="1">
      <c r="A194" s="260"/>
      <c r="B194" s="328"/>
      <c r="C194" s="328"/>
      <c r="D194" s="548"/>
      <c r="E194" s="549"/>
      <c r="F194" s="298"/>
      <c r="G194" s="338" t="s">
        <v>816</v>
      </c>
      <c r="H194" s="339"/>
      <c r="I194" s="334"/>
      <c r="J194" s="238"/>
      <c r="K194" s="328"/>
      <c r="L194" s="252"/>
    </row>
    <row r="195" spans="1:12" ht="23.25">
      <c r="A195" s="269"/>
      <c r="B195" s="243"/>
      <c r="C195" s="244"/>
      <c r="D195" s="242"/>
      <c r="E195" s="243"/>
      <c r="F195" s="299"/>
      <c r="G195" s="310" t="s">
        <v>817</v>
      </c>
      <c r="H195" s="311"/>
      <c r="I195" s="259"/>
      <c r="J195" s="242"/>
      <c r="K195" s="243"/>
      <c r="L195" s="244"/>
    </row>
    <row r="196" spans="1:12" ht="23.25">
      <c r="A196" s="246"/>
      <c r="B196" s="240"/>
      <c r="C196" s="240"/>
      <c r="D196" s="240"/>
      <c r="E196" s="240"/>
      <c r="F196" s="248"/>
      <c r="G196" s="288"/>
      <c r="H196" s="288"/>
      <c r="I196" s="249"/>
      <c r="J196" s="240"/>
      <c r="K196" s="240"/>
      <c r="L196" s="240"/>
    </row>
    <row r="197" spans="1:12" ht="23.25">
      <c r="A197" s="329"/>
      <c r="B197" s="328"/>
      <c r="C197" s="328"/>
      <c r="D197" s="328"/>
      <c r="E197" s="328"/>
      <c r="F197" s="340"/>
      <c r="G197" s="337"/>
      <c r="H197" s="337"/>
      <c r="I197" s="334"/>
      <c r="J197" s="328"/>
      <c r="K197" s="328"/>
      <c r="L197" s="328"/>
    </row>
    <row r="198" spans="1:12" ht="24">
      <c r="A198" s="289" t="s">
        <v>23</v>
      </c>
      <c r="B198" s="289"/>
      <c r="C198" s="291" t="s">
        <v>26</v>
      </c>
      <c r="D198" s="293">
        <v>56</v>
      </c>
      <c r="E198" s="289" t="s">
        <v>24</v>
      </c>
      <c r="F198" s="303"/>
      <c r="G198" s="265"/>
      <c r="H198" s="289"/>
      <c r="I198" s="289" t="s">
        <v>152</v>
      </c>
      <c r="J198" s="292"/>
      <c r="K198" s="292"/>
      <c r="L198" s="292"/>
    </row>
    <row r="199" spans="1:12" ht="23.25">
      <c r="A199" s="563" t="s">
        <v>27</v>
      </c>
      <c r="B199" s="564"/>
      <c r="C199" s="565"/>
      <c r="D199" s="600" t="s">
        <v>28</v>
      </c>
      <c r="E199" s="585"/>
      <c r="F199" s="295" t="s">
        <v>615</v>
      </c>
      <c r="G199" s="584" t="s">
        <v>29</v>
      </c>
      <c r="H199" s="562"/>
      <c r="I199" s="562"/>
      <c r="J199" s="562"/>
      <c r="K199" s="562"/>
      <c r="L199" s="562"/>
    </row>
    <row r="200" spans="1:12" ht="23.25">
      <c r="A200" s="566"/>
      <c r="B200" s="567"/>
      <c r="C200" s="568"/>
      <c r="D200" s="601" t="s">
        <v>31</v>
      </c>
      <c r="E200" s="592"/>
      <c r="F200" s="296" t="s">
        <v>25</v>
      </c>
      <c r="G200" s="584" t="s">
        <v>30</v>
      </c>
      <c r="H200" s="562"/>
      <c r="I200" s="562"/>
      <c r="J200" s="562" t="s">
        <v>34</v>
      </c>
      <c r="K200" s="562"/>
      <c r="L200" s="562"/>
    </row>
    <row r="201" spans="1:12" ht="23.25">
      <c r="A201" s="280" t="s">
        <v>453</v>
      </c>
      <c r="B201" s="254"/>
      <c r="C201" s="254"/>
      <c r="D201" s="531" t="s">
        <v>35</v>
      </c>
      <c r="E201" s="535"/>
      <c r="F201" s="297" t="s">
        <v>618</v>
      </c>
      <c r="G201" s="625" t="s">
        <v>429</v>
      </c>
      <c r="H201" s="533"/>
      <c r="I201" s="534"/>
      <c r="J201" s="556" t="s">
        <v>477</v>
      </c>
      <c r="K201" s="557"/>
      <c r="L201" s="558"/>
    </row>
    <row r="202" spans="1:12" ht="24" customHeight="1">
      <c r="A202" s="279"/>
      <c r="B202" s="332"/>
      <c r="C202" s="332"/>
      <c r="D202" s="238"/>
      <c r="E202" s="328"/>
      <c r="F202" s="298"/>
      <c r="G202" s="560" t="s">
        <v>551</v>
      </c>
      <c r="H202" s="560"/>
      <c r="I202" s="561"/>
      <c r="J202" s="238"/>
      <c r="K202" s="328"/>
      <c r="L202" s="252"/>
    </row>
    <row r="203" spans="1:12" ht="24" customHeight="1">
      <c r="A203" s="245" t="s">
        <v>454</v>
      </c>
      <c r="B203" s="254"/>
      <c r="C203" s="256"/>
      <c r="D203" s="535" t="s">
        <v>35</v>
      </c>
      <c r="E203" s="535"/>
      <c r="F203" s="297" t="s">
        <v>618</v>
      </c>
      <c r="G203" s="540" t="s">
        <v>535</v>
      </c>
      <c r="H203" s="540"/>
      <c r="I203" s="541"/>
      <c r="J203" s="637" t="s">
        <v>478</v>
      </c>
      <c r="K203" s="637"/>
      <c r="L203" s="638"/>
    </row>
    <row r="204" spans="1:12" ht="24" customHeight="1">
      <c r="A204" s="260"/>
      <c r="B204" s="255"/>
      <c r="C204" s="267"/>
      <c r="D204" s="239"/>
      <c r="E204" s="239"/>
      <c r="F204" s="298"/>
      <c r="G204" s="606" t="s">
        <v>818</v>
      </c>
      <c r="H204" s="606"/>
      <c r="I204" s="528"/>
      <c r="J204" s="239"/>
      <c r="K204" s="239"/>
      <c r="L204" s="252"/>
    </row>
    <row r="205" spans="1:12" ht="24" customHeight="1">
      <c r="A205" s="269"/>
      <c r="B205" s="257"/>
      <c r="C205" s="258"/>
      <c r="D205" s="243"/>
      <c r="E205" s="243"/>
      <c r="F205" s="299"/>
      <c r="G205" s="645" t="s">
        <v>819</v>
      </c>
      <c r="H205" s="646"/>
      <c r="I205" s="647"/>
      <c r="J205" s="243"/>
      <c r="K205" s="243"/>
      <c r="L205" s="244"/>
    </row>
    <row r="206" spans="1:12" ht="24" customHeight="1">
      <c r="A206" s="261"/>
      <c r="B206" s="255"/>
      <c r="C206" s="255"/>
      <c r="D206" s="239"/>
      <c r="E206" s="239"/>
      <c r="F206" s="214"/>
      <c r="G206" s="228"/>
      <c r="H206" s="228"/>
      <c r="I206" s="228"/>
      <c r="J206" s="239"/>
      <c r="K206" s="239"/>
      <c r="L206" s="239"/>
    </row>
    <row r="207" spans="1:12" ht="24" customHeight="1">
      <c r="A207" s="270"/>
      <c r="B207" s="257"/>
      <c r="C207" s="257"/>
      <c r="D207" s="243"/>
      <c r="E207" s="243"/>
      <c r="F207" s="355"/>
      <c r="G207" s="353"/>
      <c r="H207" s="353"/>
      <c r="I207" s="353"/>
      <c r="J207" s="243"/>
      <c r="K207" s="243"/>
      <c r="L207" s="243"/>
    </row>
    <row r="208" spans="1:12" ht="24" customHeight="1">
      <c r="A208" s="563" t="s">
        <v>27</v>
      </c>
      <c r="B208" s="564"/>
      <c r="C208" s="565"/>
      <c r="D208" s="600" t="s">
        <v>28</v>
      </c>
      <c r="E208" s="585"/>
      <c r="F208" s="295" t="s">
        <v>615</v>
      </c>
      <c r="G208" s="584" t="s">
        <v>29</v>
      </c>
      <c r="H208" s="562"/>
      <c r="I208" s="562"/>
      <c r="J208" s="562"/>
      <c r="K208" s="562"/>
      <c r="L208" s="562"/>
    </row>
    <row r="209" spans="1:12" ht="24" customHeight="1">
      <c r="A209" s="566"/>
      <c r="B209" s="567"/>
      <c r="C209" s="568"/>
      <c r="D209" s="601" t="s">
        <v>31</v>
      </c>
      <c r="E209" s="592"/>
      <c r="F209" s="300" t="s">
        <v>25</v>
      </c>
      <c r="G209" s="584" t="s">
        <v>30</v>
      </c>
      <c r="H209" s="562"/>
      <c r="I209" s="562"/>
      <c r="J209" s="562" t="s">
        <v>34</v>
      </c>
      <c r="K209" s="562"/>
      <c r="L209" s="562"/>
    </row>
    <row r="210" spans="1:12" ht="21.75" customHeight="1">
      <c r="A210" s="245" t="s">
        <v>454</v>
      </c>
      <c r="B210" s="254"/>
      <c r="C210" s="256"/>
      <c r="D210" s="535" t="s">
        <v>35</v>
      </c>
      <c r="E210" s="535"/>
      <c r="F210" s="297" t="s">
        <v>618</v>
      </c>
      <c r="G210" s="527" t="s">
        <v>524</v>
      </c>
      <c r="H210" s="527"/>
      <c r="I210" s="528"/>
      <c r="J210" s="637" t="s">
        <v>478</v>
      </c>
      <c r="K210" s="637"/>
      <c r="L210" s="638"/>
    </row>
    <row r="211" spans="1:12" ht="21.75" customHeight="1">
      <c r="A211" s="260"/>
      <c r="B211" s="332"/>
      <c r="C211" s="267"/>
      <c r="D211" s="328"/>
      <c r="E211" s="328"/>
      <c r="F211" s="298"/>
      <c r="G211" s="527" t="s">
        <v>820</v>
      </c>
      <c r="H211" s="527"/>
      <c r="I211" s="528"/>
      <c r="J211" s="328"/>
      <c r="K211" s="328"/>
      <c r="L211" s="252"/>
    </row>
    <row r="212" spans="1:16" ht="21.75" customHeight="1">
      <c r="A212" s="260"/>
      <c r="B212" s="332"/>
      <c r="C212" s="267"/>
      <c r="D212" s="328"/>
      <c r="E212" s="328"/>
      <c r="F212" s="298"/>
      <c r="G212" s="527" t="s">
        <v>526</v>
      </c>
      <c r="H212" s="527"/>
      <c r="I212" s="528"/>
      <c r="J212" s="328"/>
      <c r="K212" s="328"/>
      <c r="L212" s="252"/>
      <c r="M212"/>
      <c r="N212"/>
      <c r="O212"/>
      <c r="P212"/>
    </row>
    <row r="213" spans="1:16" ht="21.75" customHeight="1">
      <c r="A213" s="260"/>
      <c r="B213" s="332"/>
      <c r="C213" s="267"/>
      <c r="D213" s="328"/>
      <c r="E213" s="328"/>
      <c r="F213" s="298"/>
      <c r="G213" s="527" t="s">
        <v>821</v>
      </c>
      <c r="H213" s="527"/>
      <c r="I213" s="528"/>
      <c r="J213" s="328"/>
      <c r="K213" s="328"/>
      <c r="L213" s="252"/>
      <c r="M213"/>
      <c r="N213"/>
      <c r="O213"/>
      <c r="P213"/>
    </row>
    <row r="214" spans="1:16" ht="21.75" customHeight="1">
      <c r="A214" s="245" t="s">
        <v>455</v>
      </c>
      <c r="B214" s="254"/>
      <c r="C214" s="254"/>
      <c r="D214" s="531" t="s">
        <v>35</v>
      </c>
      <c r="E214" s="535"/>
      <c r="F214" s="297" t="s">
        <v>618</v>
      </c>
      <c r="G214" s="533" t="s">
        <v>553</v>
      </c>
      <c r="H214" s="533"/>
      <c r="I214" s="534"/>
      <c r="J214" s="531" t="s">
        <v>430</v>
      </c>
      <c r="K214" s="535"/>
      <c r="L214" s="532"/>
      <c r="M214"/>
      <c r="N214"/>
      <c r="O214"/>
      <c r="P214"/>
    </row>
    <row r="215" spans="1:16" ht="21.75" customHeight="1">
      <c r="A215" s="260"/>
      <c r="B215" s="332"/>
      <c r="C215" s="332"/>
      <c r="D215" s="238"/>
      <c r="E215" s="328"/>
      <c r="F215" s="298"/>
      <c r="G215" s="560" t="s">
        <v>554</v>
      </c>
      <c r="H215" s="560"/>
      <c r="I215" s="561"/>
      <c r="J215" s="238"/>
      <c r="K215" s="328"/>
      <c r="L215" s="252"/>
      <c r="M215"/>
      <c r="N215"/>
      <c r="O215"/>
      <c r="P215"/>
    </row>
    <row r="216" spans="1:16" ht="21.75" customHeight="1">
      <c r="A216" s="260"/>
      <c r="B216" s="332"/>
      <c r="C216" s="332"/>
      <c r="D216" s="238"/>
      <c r="E216" s="328"/>
      <c r="F216" s="298"/>
      <c r="G216" s="560" t="s">
        <v>822</v>
      </c>
      <c r="H216" s="560"/>
      <c r="I216" s="561"/>
      <c r="J216" s="238"/>
      <c r="K216" s="328"/>
      <c r="L216" s="252"/>
      <c r="M216"/>
      <c r="N216"/>
      <c r="O216"/>
      <c r="P216"/>
    </row>
    <row r="217" spans="1:16" ht="21.75" customHeight="1">
      <c r="A217" s="260"/>
      <c r="B217" s="332"/>
      <c r="C217" s="332"/>
      <c r="D217" s="238"/>
      <c r="E217" s="328"/>
      <c r="F217" s="298"/>
      <c r="G217" s="560" t="s">
        <v>823</v>
      </c>
      <c r="H217" s="560"/>
      <c r="I217" s="561"/>
      <c r="J217" s="238"/>
      <c r="K217" s="328"/>
      <c r="L217" s="252"/>
      <c r="M217"/>
      <c r="N217"/>
      <c r="O217"/>
      <c r="P217"/>
    </row>
    <row r="218" spans="1:16" ht="21.75" customHeight="1">
      <c r="A218" s="260"/>
      <c r="B218" s="332"/>
      <c r="C218" s="332"/>
      <c r="D218" s="238"/>
      <c r="E218" s="328"/>
      <c r="F218" s="298"/>
      <c r="G218" s="559" t="s">
        <v>824</v>
      </c>
      <c r="H218" s="560"/>
      <c r="I218" s="561"/>
      <c r="J218" s="238"/>
      <c r="K218" s="328"/>
      <c r="L218" s="252"/>
      <c r="M218"/>
      <c r="N218"/>
      <c r="O218"/>
      <c r="P218"/>
    </row>
    <row r="219" spans="1:16" ht="21.75" customHeight="1">
      <c r="A219" s="269"/>
      <c r="B219" s="257"/>
      <c r="C219" s="257"/>
      <c r="D219" s="242"/>
      <c r="E219" s="243"/>
      <c r="F219" s="299"/>
      <c r="G219" s="626" t="s">
        <v>825</v>
      </c>
      <c r="H219" s="626"/>
      <c r="I219" s="627"/>
      <c r="J219" s="242"/>
      <c r="K219" s="243"/>
      <c r="L219" s="244"/>
      <c r="M219"/>
      <c r="N219"/>
      <c r="O219"/>
      <c r="P219"/>
    </row>
    <row r="220" spans="1:16" ht="21.75" customHeight="1">
      <c r="A220" s="260" t="s">
        <v>456</v>
      </c>
      <c r="B220" s="332"/>
      <c r="C220" s="267"/>
      <c r="D220" s="548" t="s">
        <v>35</v>
      </c>
      <c r="E220" s="549"/>
      <c r="F220" s="297" t="s">
        <v>618</v>
      </c>
      <c r="G220" s="533" t="s">
        <v>547</v>
      </c>
      <c r="H220" s="533"/>
      <c r="I220" s="534"/>
      <c r="J220" s="531" t="s">
        <v>451</v>
      </c>
      <c r="K220" s="535"/>
      <c r="L220" s="532"/>
      <c r="M220"/>
      <c r="N220"/>
      <c r="O220"/>
      <c r="P220"/>
    </row>
    <row r="221" spans="1:16" ht="21.75" customHeight="1">
      <c r="A221" s="260"/>
      <c r="B221" s="332"/>
      <c r="C221" s="332"/>
      <c r="D221" s="238"/>
      <c r="E221" s="328"/>
      <c r="F221" s="298"/>
      <c r="G221" s="560" t="s">
        <v>711</v>
      </c>
      <c r="H221" s="560"/>
      <c r="I221" s="561"/>
      <c r="J221" s="238"/>
      <c r="K221" s="328"/>
      <c r="L221" s="252"/>
      <c r="M221"/>
      <c r="N221"/>
      <c r="O221"/>
      <c r="P221"/>
    </row>
    <row r="222" spans="1:16" ht="21.75" customHeight="1">
      <c r="A222" s="260"/>
      <c r="B222" s="332"/>
      <c r="C222" s="332"/>
      <c r="D222" s="238"/>
      <c r="E222" s="328"/>
      <c r="F222" s="298"/>
      <c r="G222" s="559" t="s">
        <v>826</v>
      </c>
      <c r="H222" s="560"/>
      <c r="I222" s="561"/>
      <c r="J222" s="238"/>
      <c r="K222" s="328"/>
      <c r="L222" s="252"/>
      <c r="M222"/>
      <c r="N222"/>
      <c r="O222"/>
      <c r="P222"/>
    </row>
    <row r="223" spans="1:16" ht="21.75" customHeight="1">
      <c r="A223" s="260"/>
      <c r="B223" s="332"/>
      <c r="C223" s="332"/>
      <c r="D223" s="238"/>
      <c r="E223" s="328"/>
      <c r="F223" s="298"/>
      <c r="G223" s="560" t="s">
        <v>827</v>
      </c>
      <c r="H223" s="560"/>
      <c r="I223" s="561"/>
      <c r="J223" s="238"/>
      <c r="K223" s="328"/>
      <c r="L223" s="252"/>
      <c r="M223"/>
      <c r="N223"/>
      <c r="O223"/>
      <c r="P223"/>
    </row>
    <row r="224" spans="1:16" ht="21.75" customHeight="1">
      <c r="A224" s="260"/>
      <c r="B224" s="332"/>
      <c r="C224" s="332"/>
      <c r="D224" s="238"/>
      <c r="E224" s="328"/>
      <c r="F224" s="298"/>
      <c r="G224" s="626" t="s">
        <v>555</v>
      </c>
      <c r="H224" s="626"/>
      <c r="I224" s="627"/>
      <c r="J224" s="238"/>
      <c r="K224" s="328"/>
      <c r="L224" s="252"/>
      <c r="M224"/>
      <c r="N224"/>
      <c r="O224"/>
      <c r="P224"/>
    </row>
    <row r="225" spans="1:16" s="2" customFormat="1" ht="21.75" customHeight="1">
      <c r="A225" s="245" t="s">
        <v>457</v>
      </c>
      <c r="B225" s="254"/>
      <c r="C225" s="254"/>
      <c r="D225" s="531" t="s">
        <v>45</v>
      </c>
      <c r="E225" s="535"/>
      <c r="F225" s="297" t="s">
        <v>618</v>
      </c>
      <c r="G225" s="533" t="s">
        <v>530</v>
      </c>
      <c r="H225" s="533"/>
      <c r="I225" s="534"/>
      <c r="J225" s="531" t="s">
        <v>177</v>
      </c>
      <c r="K225" s="535"/>
      <c r="L225" s="532"/>
      <c r="M225"/>
      <c r="N225"/>
      <c r="O225"/>
      <c r="P225" s="266"/>
    </row>
    <row r="226" spans="1:16" s="2" customFormat="1" ht="21.75" customHeight="1">
      <c r="A226" s="260"/>
      <c r="B226" s="332"/>
      <c r="C226" s="332"/>
      <c r="D226" s="238"/>
      <c r="E226" s="328"/>
      <c r="F226" s="298"/>
      <c r="G226" s="559" t="s">
        <v>711</v>
      </c>
      <c r="H226" s="560"/>
      <c r="I226" s="561"/>
      <c r="J226" s="238"/>
      <c r="K226" s="328"/>
      <c r="L226" s="252"/>
      <c r="M226"/>
      <c r="N226"/>
      <c r="O226"/>
      <c r="P226" s="266"/>
    </row>
    <row r="227" spans="1:16" s="2" customFormat="1" ht="21.75" customHeight="1">
      <c r="A227" s="260"/>
      <c r="B227" s="332"/>
      <c r="C227" s="332"/>
      <c r="D227" s="238"/>
      <c r="E227" s="328"/>
      <c r="F227" s="298"/>
      <c r="G227" s="560" t="s">
        <v>539</v>
      </c>
      <c r="H227" s="560"/>
      <c r="I227" s="561"/>
      <c r="J227" s="238"/>
      <c r="K227" s="328"/>
      <c r="L227" s="252"/>
      <c r="M227"/>
      <c r="N227"/>
      <c r="O227"/>
      <c r="P227" s="266"/>
    </row>
    <row r="228" spans="1:15" s="2" customFormat="1" ht="21.75" customHeight="1">
      <c r="A228" s="245" t="s">
        <v>458</v>
      </c>
      <c r="B228" s="240"/>
      <c r="C228" s="241"/>
      <c r="D228" s="535" t="s">
        <v>32</v>
      </c>
      <c r="E228" s="535"/>
      <c r="F228" s="297" t="s">
        <v>618</v>
      </c>
      <c r="G228" s="639" t="s">
        <v>556</v>
      </c>
      <c r="H228" s="640"/>
      <c r="I228" s="641"/>
      <c r="J228" s="531" t="s">
        <v>431</v>
      </c>
      <c r="K228" s="535"/>
      <c r="L228" s="532"/>
      <c r="M228" s="1"/>
      <c r="N228" s="1"/>
      <c r="O228" s="1"/>
    </row>
    <row r="229" spans="1:15" s="2" customFormat="1" ht="21.75" customHeight="1">
      <c r="A229" s="260"/>
      <c r="B229" s="328"/>
      <c r="C229" s="252"/>
      <c r="D229" s="328"/>
      <c r="E229" s="328"/>
      <c r="F229" s="298"/>
      <c r="G229" s="635" t="s">
        <v>828</v>
      </c>
      <c r="H229" s="635"/>
      <c r="I229" s="636"/>
      <c r="J229" s="238"/>
      <c r="K229" s="328"/>
      <c r="L229" s="252"/>
      <c r="M229" s="1"/>
      <c r="N229" s="1"/>
      <c r="O229" s="1"/>
    </row>
    <row r="230" spans="1:15" s="2" customFormat="1" ht="21.75" customHeight="1">
      <c r="A230" s="260"/>
      <c r="B230" s="328"/>
      <c r="C230" s="252"/>
      <c r="D230" s="328"/>
      <c r="E230" s="328"/>
      <c r="F230" s="298"/>
      <c r="G230" s="634" t="s">
        <v>829</v>
      </c>
      <c r="H230" s="635"/>
      <c r="I230" s="636"/>
      <c r="J230" s="238"/>
      <c r="K230" s="328"/>
      <c r="L230" s="252"/>
      <c r="M230" s="1"/>
      <c r="N230" s="1"/>
      <c r="O230" s="1"/>
    </row>
    <row r="231" spans="1:15" s="2" customFormat="1" ht="21.75" customHeight="1">
      <c r="A231" s="260"/>
      <c r="B231" s="328"/>
      <c r="C231" s="252"/>
      <c r="D231" s="328"/>
      <c r="E231" s="328"/>
      <c r="F231" s="298"/>
      <c r="G231" s="634" t="s">
        <v>830</v>
      </c>
      <c r="H231" s="635"/>
      <c r="I231" s="636"/>
      <c r="J231" s="238"/>
      <c r="K231" s="328"/>
      <c r="L231" s="252"/>
      <c r="M231" s="1"/>
      <c r="N231" s="1"/>
      <c r="O231" s="1"/>
    </row>
    <row r="232" spans="1:15" s="2" customFormat="1" ht="21.75" customHeight="1">
      <c r="A232" s="260"/>
      <c r="B232" s="328"/>
      <c r="C232" s="252"/>
      <c r="D232" s="328"/>
      <c r="E232" s="328"/>
      <c r="F232" s="298"/>
      <c r="G232" s="635" t="s">
        <v>831</v>
      </c>
      <c r="H232" s="635"/>
      <c r="I232" s="636"/>
      <c r="J232" s="238"/>
      <c r="K232" s="328"/>
      <c r="L232" s="252"/>
      <c r="M232" s="1"/>
      <c r="N232" s="1"/>
      <c r="O232" s="1"/>
    </row>
    <row r="233" spans="1:12" ht="21.75" customHeight="1">
      <c r="A233" s="260"/>
      <c r="B233" s="328"/>
      <c r="C233" s="252"/>
      <c r="D233" s="328"/>
      <c r="E233" s="328"/>
      <c r="F233" s="298"/>
      <c r="G233" s="635" t="s">
        <v>683</v>
      </c>
      <c r="H233" s="635"/>
      <c r="I233" s="636"/>
      <c r="J233" s="238"/>
      <c r="K233" s="328"/>
      <c r="L233" s="252"/>
    </row>
    <row r="234" spans="1:13" ht="39.75" customHeight="1">
      <c r="A234" s="269"/>
      <c r="B234" s="257"/>
      <c r="C234" s="257"/>
      <c r="D234" s="242"/>
      <c r="E234" s="243"/>
      <c r="F234" s="299"/>
      <c r="G234" s="538" t="s">
        <v>832</v>
      </c>
      <c r="H234" s="538"/>
      <c r="I234" s="539"/>
      <c r="J234" s="242"/>
      <c r="K234" s="243"/>
      <c r="L234" s="244"/>
      <c r="M234" s="47"/>
    </row>
    <row r="235" spans="1:15" ht="21.75" customHeight="1">
      <c r="A235" s="569" t="s">
        <v>833</v>
      </c>
      <c r="B235" s="570"/>
      <c r="C235" s="571"/>
      <c r="D235" s="531" t="s">
        <v>35</v>
      </c>
      <c r="E235" s="535"/>
      <c r="F235" s="297" t="s">
        <v>618</v>
      </c>
      <c r="G235" s="629" t="s">
        <v>834</v>
      </c>
      <c r="H235" s="629"/>
      <c r="I235" s="630"/>
      <c r="J235" s="531" t="s">
        <v>482</v>
      </c>
      <c r="K235" s="535"/>
      <c r="L235" s="532"/>
      <c r="M235"/>
      <c r="N235"/>
      <c r="O235"/>
    </row>
    <row r="236" spans="1:15" ht="21.75" customHeight="1">
      <c r="A236" s="260"/>
      <c r="B236" s="328"/>
      <c r="C236" s="328"/>
      <c r="D236" s="238"/>
      <c r="E236" s="328"/>
      <c r="F236" s="298"/>
      <c r="G236" s="631" t="s">
        <v>835</v>
      </c>
      <c r="H236" s="631"/>
      <c r="I236" s="632"/>
      <c r="J236" s="238"/>
      <c r="K236" s="328"/>
      <c r="L236" s="252"/>
      <c r="M236"/>
      <c r="N236"/>
      <c r="O236"/>
    </row>
    <row r="237" spans="1:15" ht="21.75" customHeight="1">
      <c r="A237" s="260"/>
      <c r="B237" s="328"/>
      <c r="C237" s="328"/>
      <c r="D237" s="238"/>
      <c r="E237" s="328"/>
      <c r="F237" s="298"/>
      <c r="G237" s="631" t="s">
        <v>836</v>
      </c>
      <c r="H237" s="631"/>
      <c r="I237" s="632"/>
      <c r="J237" s="238"/>
      <c r="K237" s="328"/>
      <c r="L237" s="252"/>
      <c r="M237"/>
      <c r="N237"/>
      <c r="O237"/>
    </row>
    <row r="238" spans="1:15" ht="21.75" customHeight="1">
      <c r="A238" s="260"/>
      <c r="B238" s="328"/>
      <c r="C238" s="328"/>
      <c r="D238" s="238"/>
      <c r="E238" s="328"/>
      <c r="F238" s="298"/>
      <c r="G238" s="631" t="s">
        <v>837</v>
      </c>
      <c r="H238" s="631"/>
      <c r="I238" s="632"/>
      <c r="J238" s="238"/>
      <c r="K238" s="328"/>
      <c r="L238" s="252"/>
      <c r="M238"/>
      <c r="N238"/>
      <c r="O238"/>
    </row>
    <row r="239" spans="1:15" ht="21.75" customHeight="1">
      <c r="A239" s="260"/>
      <c r="B239" s="328"/>
      <c r="C239" s="328"/>
      <c r="D239" s="238"/>
      <c r="E239" s="328"/>
      <c r="F239" s="298"/>
      <c r="G239" s="623" t="s">
        <v>838</v>
      </c>
      <c r="H239" s="623"/>
      <c r="I239" s="624"/>
      <c r="J239" s="238"/>
      <c r="K239" s="328"/>
      <c r="L239" s="252"/>
      <c r="M239"/>
      <c r="N239"/>
      <c r="O239"/>
    </row>
    <row r="240" spans="1:15" ht="21.75" customHeight="1">
      <c r="A240" s="245" t="s">
        <v>459</v>
      </c>
      <c r="B240" s="240"/>
      <c r="C240" s="241"/>
      <c r="D240" s="535" t="s">
        <v>35</v>
      </c>
      <c r="E240" s="535"/>
      <c r="F240" s="297" t="s">
        <v>618</v>
      </c>
      <c r="G240" s="625" t="s">
        <v>839</v>
      </c>
      <c r="H240" s="533"/>
      <c r="I240" s="534"/>
      <c r="J240" s="524" t="s">
        <v>164</v>
      </c>
      <c r="K240" s="525"/>
      <c r="L240" s="526"/>
      <c r="M240"/>
      <c r="N240"/>
      <c r="O240"/>
    </row>
    <row r="241" spans="1:15" ht="21.75" customHeight="1">
      <c r="A241" s="260"/>
      <c r="B241" s="239"/>
      <c r="C241" s="252"/>
      <c r="D241" s="239"/>
      <c r="E241" s="239"/>
      <c r="F241" s="298"/>
      <c r="G241" s="559" t="s">
        <v>545</v>
      </c>
      <c r="H241" s="633"/>
      <c r="I241" s="561"/>
      <c r="J241" s="321"/>
      <c r="K241" s="214"/>
      <c r="L241" s="341"/>
      <c r="M241"/>
      <c r="N241"/>
      <c r="O241"/>
    </row>
    <row r="242" spans="1:15" ht="21.75" customHeight="1">
      <c r="A242" s="246"/>
      <c r="B242" s="240"/>
      <c r="C242" s="240"/>
      <c r="D242" s="240"/>
      <c r="E242" s="240"/>
      <c r="F242" s="248"/>
      <c r="G242" s="622"/>
      <c r="H242" s="622"/>
      <c r="I242" s="622"/>
      <c r="J242" s="248"/>
      <c r="K242" s="248"/>
      <c r="L242" s="248"/>
      <c r="M242"/>
      <c r="N242"/>
      <c r="O242"/>
    </row>
    <row r="243" spans="1:15" ht="21.75" customHeight="1">
      <c r="A243" s="261"/>
      <c r="B243" s="239"/>
      <c r="C243" s="239"/>
      <c r="D243" s="239"/>
      <c r="E243" s="239"/>
      <c r="F243" s="214"/>
      <c r="G243" s="351"/>
      <c r="H243" s="351"/>
      <c r="I243" s="351"/>
      <c r="J243" s="214"/>
      <c r="K243" s="214"/>
      <c r="L243" s="214"/>
      <c r="M243"/>
      <c r="N243"/>
      <c r="O243"/>
    </row>
    <row r="244" spans="1:15" ht="21.75" customHeight="1">
      <c r="A244" s="563" t="s">
        <v>27</v>
      </c>
      <c r="B244" s="564"/>
      <c r="C244" s="565"/>
      <c r="D244" s="600" t="s">
        <v>28</v>
      </c>
      <c r="E244" s="585"/>
      <c r="F244" s="295" t="s">
        <v>615</v>
      </c>
      <c r="G244" s="584" t="s">
        <v>29</v>
      </c>
      <c r="H244" s="562"/>
      <c r="I244" s="562"/>
      <c r="J244" s="562"/>
      <c r="K244" s="562"/>
      <c r="L244" s="562"/>
      <c r="M244"/>
      <c r="N244"/>
      <c r="O244"/>
    </row>
    <row r="245" spans="1:15" ht="21.75" customHeight="1">
      <c r="A245" s="566"/>
      <c r="B245" s="567"/>
      <c r="C245" s="568"/>
      <c r="D245" s="601" t="s">
        <v>31</v>
      </c>
      <c r="E245" s="592"/>
      <c r="F245" s="300" t="s">
        <v>25</v>
      </c>
      <c r="G245" s="584" t="s">
        <v>30</v>
      </c>
      <c r="H245" s="562"/>
      <c r="I245" s="562"/>
      <c r="J245" s="562" t="s">
        <v>34</v>
      </c>
      <c r="K245" s="562"/>
      <c r="L245" s="562"/>
      <c r="M245"/>
      <c r="N245"/>
      <c r="O245"/>
    </row>
    <row r="246" spans="1:15" ht="21.75" customHeight="1">
      <c r="A246" s="245" t="s">
        <v>459</v>
      </c>
      <c r="B246" s="240"/>
      <c r="C246" s="241"/>
      <c r="D246" s="535" t="s">
        <v>35</v>
      </c>
      <c r="E246" s="535"/>
      <c r="F246" s="297" t="s">
        <v>618</v>
      </c>
      <c r="G246" s="622" t="s">
        <v>559</v>
      </c>
      <c r="H246" s="622"/>
      <c r="I246" s="628"/>
      <c r="J246" s="642" t="s">
        <v>164</v>
      </c>
      <c r="K246" s="643"/>
      <c r="L246" s="644"/>
      <c r="M246"/>
      <c r="N246"/>
      <c r="O246"/>
    </row>
    <row r="247" spans="1:15" ht="21.75" customHeight="1">
      <c r="A247" s="260"/>
      <c r="B247" s="239"/>
      <c r="C247" s="252"/>
      <c r="D247" s="554"/>
      <c r="E247" s="554"/>
      <c r="F247" s="298"/>
      <c r="G247" s="560" t="s">
        <v>558</v>
      </c>
      <c r="H247" s="560"/>
      <c r="I247" s="561"/>
      <c r="J247" s="642"/>
      <c r="K247" s="643"/>
      <c r="L247" s="644"/>
      <c r="M247"/>
      <c r="N247"/>
      <c r="O247"/>
    </row>
    <row r="248" spans="1:15" ht="21.75" customHeight="1">
      <c r="A248" s="260"/>
      <c r="B248" s="328"/>
      <c r="C248" s="252"/>
      <c r="D248" s="328"/>
      <c r="E248" s="328"/>
      <c r="F248" s="298"/>
      <c r="G248" s="529" t="s">
        <v>840</v>
      </c>
      <c r="H248" s="529"/>
      <c r="I248" s="530"/>
      <c r="J248" s="238"/>
      <c r="K248" s="328"/>
      <c r="L248" s="252"/>
      <c r="M248"/>
      <c r="N248"/>
      <c r="O248"/>
    </row>
    <row r="249" spans="1:15" s="2" customFormat="1" ht="25.5">
      <c r="A249" s="260"/>
      <c r="B249" s="328"/>
      <c r="C249" s="252"/>
      <c r="D249" s="328"/>
      <c r="E249" s="328"/>
      <c r="F249" s="298"/>
      <c r="G249" s="335" t="s">
        <v>841</v>
      </c>
      <c r="H249" s="335"/>
      <c r="I249" s="319"/>
      <c r="J249" s="238"/>
      <c r="K249" s="328"/>
      <c r="L249" s="252"/>
      <c r="M249"/>
      <c r="N249"/>
      <c r="O249"/>
    </row>
    <row r="250" spans="1:15" s="2" customFormat="1" ht="25.5">
      <c r="A250" s="269"/>
      <c r="B250" s="243"/>
      <c r="C250" s="244"/>
      <c r="D250" s="243"/>
      <c r="E250" s="243"/>
      <c r="F250" s="299"/>
      <c r="G250" s="626" t="s">
        <v>842</v>
      </c>
      <c r="H250" s="626"/>
      <c r="I250" s="627"/>
      <c r="J250" s="242"/>
      <c r="K250" s="243"/>
      <c r="L250" s="244"/>
      <c r="M250"/>
      <c r="N250"/>
      <c r="O250"/>
    </row>
    <row r="251" spans="1:15" s="2" customFormat="1" ht="25.5">
      <c r="A251" s="260" t="s">
        <v>560</v>
      </c>
      <c r="B251" s="328"/>
      <c r="C251" s="252"/>
      <c r="D251" s="548" t="s">
        <v>35</v>
      </c>
      <c r="E251" s="549"/>
      <c r="F251" s="297" t="s">
        <v>618</v>
      </c>
      <c r="G251" s="560" t="s">
        <v>843</v>
      </c>
      <c r="H251" s="560"/>
      <c r="I251" s="561"/>
      <c r="J251" s="531" t="s">
        <v>482</v>
      </c>
      <c r="K251" s="535"/>
      <c r="L251" s="532"/>
      <c r="M251"/>
      <c r="N251"/>
      <c r="O251"/>
    </row>
    <row r="252" spans="1:15" s="2" customFormat="1" ht="23.25">
      <c r="A252" s="260"/>
      <c r="B252" s="328"/>
      <c r="C252" s="328"/>
      <c r="D252" s="238"/>
      <c r="E252" s="328"/>
      <c r="F252" s="298"/>
      <c r="G252" s="529" t="s">
        <v>844</v>
      </c>
      <c r="H252" s="529"/>
      <c r="I252" s="530"/>
      <c r="J252" s="238"/>
      <c r="K252" s="328"/>
      <c r="L252" s="252"/>
      <c r="M252" s="1"/>
      <c r="N252" s="47"/>
      <c r="O252" s="1"/>
    </row>
    <row r="253" spans="1:15" s="2" customFormat="1" ht="23.25">
      <c r="A253" s="260"/>
      <c r="B253" s="328"/>
      <c r="C253" s="328"/>
      <c r="D253" s="238"/>
      <c r="E253" s="328"/>
      <c r="F253" s="298"/>
      <c r="G253" s="598" t="s">
        <v>845</v>
      </c>
      <c r="H253" s="598"/>
      <c r="I253" s="599"/>
      <c r="J253" s="238"/>
      <c r="K253" s="328"/>
      <c r="L253" s="252"/>
      <c r="M253" s="1"/>
      <c r="N253" s="1"/>
      <c r="O253" s="1"/>
    </row>
    <row r="254" spans="1:15" s="2" customFormat="1" ht="23.25">
      <c r="A254" s="260"/>
      <c r="B254" s="328"/>
      <c r="C254" s="328"/>
      <c r="D254" s="238"/>
      <c r="E254" s="328"/>
      <c r="F254" s="298"/>
      <c r="G254" s="342" t="s">
        <v>846</v>
      </c>
      <c r="H254" s="342"/>
      <c r="I254" s="320"/>
      <c r="J254" s="238"/>
      <c r="K254" s="328"/>
      <c r="L254" s="252"/>
      <c r="M254" s="1"/>
      <c r="N254" s="1"/>
      <c r="O254" s="1"/>
    </row>
    <row r="255" spans="1:12" s="2" customFormat="1" ht="23.25">
      <c r="A255" s="260"/>
      <c r="B255" s="328"/>
      <c r="C255" s="328"/>
      <c r="D255" s="238"/>
      <c r="E255" s="328"/>
      <c r="F255" s="298"/>
      <c r="G255" s="619" t="s">
        <v>683</v>
      </c>
      <c r="H255" s="619"/>
      <c r="I255" s="620"/>
      <c r="J255" s="238"/>
      <c r="K255" s="328"/>
      <c r="L255" s="252"/>
    </row>
    <row r="256" spans="1:12" s="2" customFormat="1" ht="23.25">
      <c r="A256" s="245" t="s">
        <v>460</v>
      </c>
      <c r="B256" s="246"/>
      <c r="C256" s="246"/>
      <c r="D256" s="531" t="s">
        <v>35</v>
      </c>
      <c r="E256" s="535"/>
      <c r="F256" s="297" t="s">
        <v>618</v>
      </c>
      <c r="G256" s="621" t="s">
        <v>847</v>
      </c>
      <c r="H256" s="540"/>
      <c r="I256" s="541"/>
      <c r="J256" s="531" t="s">
        <v>178</v>
      </c>
      <c r="K256" s="535"/>
      <c r="L256" s="532"/>
    </row>
    <row r="257" spans="1:12" s="2" customFormat="1" ht="23.25">
      <c r="A257" s="260"/>
      <c r="B257" s="329"/>
      <c r="C257" s="329"/>
      <c r="D257" s="238"/>
      <c r="E257" s="328"/>
      <c r="F257" s="298"/>
      <c r="G257" s="527" t="s">
        <v>848</v>
      </c>
      <c r="H257" s="527"/>
      <c r="I257" s="528"/>
      <c r="J257" s="328"/>
      <c r="K257" s="328"/>
      <c r="L257" s="252"/>
    </row>
    <row r="258" spans="1:12" s="2" customFormat="1" ht="23.25">
      <c r="A258" s="260"/>
      <c r="B258" s="329"/>
      <c r="C258" s="329"/>
      <c r="D258" s="238"/>
      <c r="E258" s="328"/>
      <c r="F258" s="298"/>
      <c r="G258" s="527" t="s">
        <v>849</v>
      </c>
      <c r="H258" s="527"/>
      <c r="I258" s="528"/>
      <c r="J258" s="328"/>
      <c r="K258" s="328"/>
      <c r="L258" s="252"/>
    </row>
    <row r="259" spans="1:12" s="2" customFormat="1" ht="23.25">
      <c r="A259" s="260"/>
      <c r="B259" s="329"/>
      <c r="C259" s="329"/>
      <c r="D259" s="238"/>
      <c r="E259" s="328"/>
      <c r="F259" s="298"/>
      <c r="G259" s="527" t="s">
        <v>850</v>
      </c>
      <c r="H259" s="527"/>
      <c r="I259" s="528"/>
      <c r="J259" s="328"/>
      <c r="K259" s="328"/>
      <c r="L259" s="252"/>
    </row>
    <row r="260" spans="1:15" s="2" customFormat="1" ht="23.25">
      <c r="A260" s="260"/>
      <c r="B260" s="329"/>
      <c r="C260" s="329"/>
      <c r="D260" s="238"/>
      <c r="E260" s="328"/>
      <c r="F260" s="298"/>
      <c r="G260" s="536" t="s">
        <v>562</v>
      </c>
      <c r="H260" s="536"/>
      <c r="I260" s="537"/>
      <c r="J260" s="328"/>
      <c r="K260" s="328"/>
      <c r="L260" s="252"/>
      <c r="M260" s="1"/>
      <c r="N260" s="1"/>
      <c r="O260" s="1"/>
    </row>
    <row r="261" spans="1:15" s="2" customFormat="1" ht="23.25">
      <c r="A261" s="260"/>
      <c r="B261" s="329"/>
      <c r="C261" s="329"/>
      <c r="D261" s="238"/>
      <c r="E261" s="328"/>
      <c r="F261" s="298"/>
      <c r="G261" s="536" t="s">
        <v>552</v>
      </c>
      <c r="H261" s="536"/>
      <c r="I261" s="537"/>
      <c r="J261" s="328"/>
      <c r="K261" s="328"/>
      <c r="L261" s="252"/>
      <c r="M261" s="1"/>
      <c r="N261" s="1"/>
      <c r="O261" s="1"/>
    </row>
    <row r="262" spans="1:12" s="2" customFormat="1" ht="23.25">
      <c r="A262" s="260"/>
      <c r="B262" s="329"/>
      <c r="C262" s="329"/>
      <c r="D262" s="238"/>
      <c r="E262" s="328"/>
      <c r="F262" s="298"/>
      <c r="G262" s="602" t="s">
        <v>851</v>
      </c>
      <c r="H262" s="527"/>
      <c r="I262" s="528"/>
      <c r="J262" s="328"/>
      <c r="K262" s="328"/>
      <c r="L262" s="252"/>
    </row>
    <row r="263" spans="1:12" s="2" customFormat="1" ht="23.25">
      <c r="A263" s="544" t="s">
        <v>461</v>
      </c>
      <c r="B263" s="545"/>
      <c r="C263" s="545"/>
      <c r="D263" s="531" t="s">
        <v>35</v>
      </c>
      <c r="E263" s="535"/>
      <c r="F263" s="297" t="s">
        <v>618</v>
      </c>
      <c r="G263" s="533" t="s">
        <v>435</v>
      </c>
      <c r="H263" s="533"/>
      <c r="I263" s="534"/>
      <c r="J263" s="531" t="s">
        <v>439</v>
      </c>
      <c r="K263" s="535"/>
      <c r="L263" s="532"/>
    </row>
    <row r="264" spans="1:12" s="2" customFormat="1" ht="23.25">
      <c r="A264" s="260"/>
      <c r="B264" s="329"/>
      <c r="C264" s="329"/>
      <c r="D264" s="238"/>
      <c r="E264" s="328"/>
      <c r="F264" s="298"/>
      <c r="G264" s="559" t="s">
        <v>587</v>
      </c>
      <c r="H264" s="560"/>
      <c r="I264" s="561"/>
      <c r="J264" s="238"/>
      <c r="K264" s="328"/>
      <c r="L264" s="252"/>
    </row>
    <row r="265" spans="1:12" s="2" customFormat="1" ht="23.25">
      <c r="A265" s="260"/>
      <c r="B265" s="329"/>
      <c r="C265" s="329"/>
      <c r="D265" s="238"/>
      <c r="E265" s="328"/>
      <c r="F265" s="298"/>
      <c r="G265" s="559" t="s">
        <v>564</v>
      </c>
      <c r="H265" s="560"/>
      <c r="I265" s="561"/>
      <c r="J265" s="238"/>
      <c r="K265" s="328"/>
      <c r="L265" s="252"/>
    </row>
    <row r="266" spans="1:12" s="2" customFormat="1" ht="23.25">
      <c r="A266" s="260"/>
      <c r="B266" s="329"/>
      <c r="C266" s="329"/>
      <c r="D266" s="238"/>
      <c r="E266" s="328"/>
      <c r="F266" s="298"/>
      <c r="G266" s="559" t="s">
        <v>852</v>
      </c>
      <c r="H266" s="560"/>
      <c r="I266" s="561"/>
      <c r="J266" s="238"/>
      <c r="K266" s="328"/>
      <c r="L266" s="252"/>
    </row>
    <row r="267" spans="1:12" s="2" customFormat="1" ht="23.25">
      <c r="A267" s="260"/>
      <c r="B267" s="329"/>
      <c r="C267" s="329"/>
      <c r="D267" s="238"/>
      <c r="E267" s="328"/>
      <c r="F267" s="298"/>
      <c r="G267" s="560" t="s">
        <v>853</v>
      </c>
      <c r="H267" s="560"/>
      <c r="I267" s="561"/>
      <c r="J267" s="238"/>
      <c r="K267" s="328"/>
      <c r="L267" s="252"/>
    </row>
    <row r="268" spans="1:12" s="2" customFormat="1" ht="23.25">
      <c r="A268" s="260"/>
      <c r="B268" s="329"/>
      <c r="C268" s="329"/>
      <c r="D268" s="238"/>
      <c r="E268" s="328"/>
      <c r="F268" s="298"/>
      <c r="G268" s="527" t="s">
        <v>854</v>
      </c>
      <c r="H268" s="527"/>
      <c r="I268" s="528"/>
      <c r="J268" s="238"/>
      <c r="K268" s="328"/>
      <c r="L268" s="252"/>
    </row>
    <row r="269" spans="1:12" s="2" customFormat="1" ht="23.25">
      <c r="A269" s="260"/>
      <c r="B269" s="329"/>
      <c r="C269" s="329"/>
      <c r="D269" s="238"/>
      <c r="E269" s="328"/>
      <c r="F269" s="298"/>
      <c r="G269" s="536" t="s">
        <v>855</v>
      </c>
      <c r="H269" s="536"/>
      <c r="I269" s="537"/>
      <c r="J269" s="238"/>
      <c r="K269" s="328"/>
      <c r="L269" s="252"/>
    </row>
    <row r="270" spans="1:12" s="2" customFormat="1" ht="23.25">
      <c r="A270" s="260"/>
      <c r="B270" s="329"/>
      <c r="C270" s="329"/>
      <c r="D270" s="238"/>
      <c r="E270" s="328"/>
      <c r="F270" s="298"/>
      <c r="G270" s="619" t="s">
        <v>856</v>
      </c>
      <c r="H270" s="619"/>
      <c r="I270" s="620"/>
      <c r="J270" s="238"/>
      <c r="K270" s="328"/>
      <c r="L270" s="252"/>
    </row>
    <row r="271" spans="1:12" s="2" customFormat="1" ht="23.25">
      <c r="A271" s="544" t="s">
        <v>462</v>
      </c>
      <c r="B271" s="545"/>
      <c r="C271" s="546"/>
      <c r="D271" s="531" t="s">
        <v>35</v>
      </c>
      <c r="E271" s="535"/>
      <c r="F271" s="297" t="s">
        <v>618</v>
      </c>
      <c r="G271" s="545" t="s">
        <v>857</v>
      </c>
      <c r="H271" s="545"/>
      <c r="I271" s="546"/>
      <c r="J271" s="531" t="s">
        <v>858</v>
      </c>
      <c r="K271" s="535"/>
      <c r="L271" s="532"/>
    </row>
    <row r="272" spans="1:12" s="2" customFormat="1" ht="23.25">
      <c r="A272" s="260"/>
      <c r="B272" s="261"/>
      <c r="C272" s="261"/>
      <c r="D272" s="238"/>
      <c r="E272" s="239"/>
      <c r="F272" s="298"/>
      <c r="G272" s="618" t="s">
        <v>859</v>
      </c>
      <c r="H272" s="618"/>
      <c r="I272" s="530"/>
      <c r="J272" s="239"/>
      <c r="K272" s="239"/>
      <c r="L272" s="252"/>
    </row>
    <row r="273" spans="1:12" s="2" customFormat="1" ht="23.25">
      <c r="A273" s="260"/>
      <c r="B273" s="261"/>
      <c r="C273" s="261"/>
      <c r="D273" s="238"/>
      <c r="E273" s="239"/>
      <c r="F273" s="298"/>
      <c r="G273" s="618" t="s">
        <v>534</v>
      </c>
      <c r="H273" s="618"/>
      <c r="I273" s="530"/>
      <c r="J273" s="239"/>
      <c r="K273" s="239"/>
      <c r="L273" s="252"/>
    </row>
    <row r="274" spans="1:12" s="2" customFormat="1" ht="23.25">
      <c r="A274" s="260"/>
      <c r="B274" s="261"/>
      <c r="C274" s="261"/>
      <c r="D274" s="238"/>
      <c r="E274" s="239"/>
      <c r="F274" s="298"/>
      <c r="G274" s="547" t="s">
        <v>860</v>
      </c>
      <c r="H274" s="603"/>
      <c r="I274" s="537"/>
      <c r="J274" s="239"/>
      <c r="K274" s="239"/>
      <c r="L274" s="252"/>
    </row>
    <row r="275" spans="1:12" s="2" customFormat="1" ht="23.25">
      <c r="A275" s="260"/>
      <c r="B275" s="261"/>
      <c r="C275" s="261"/>
      <c r="D275" s="238"/>
      <c r="E275" s="239"/>
      <c r="F275" s="298"/>
      <c r="G275" s="547" t="s">
        <v>861</v>
      </c>
      <c r="H275" s="603"/>
      <c r="I275" s="537"/>
      <c r="J275" s="239"/>
      <c r="K275" s="239"/>
      <c r="L275" s="252"/>
    </row>
    <row r="276" spans="1:12" s="2" customFormat="1" ht="23.25">
      <c r="A276" s="269"/>
      <c r="B276" s="270"/>
      <c r="C276" s="270"/>
      <c r="D276" s="242"/>
      <c r="E276" s="243"/>
      <c r="F276" s="299"/>
      <c r="G276" s="609" t="s">
        <v>862</v>
      </c>
      <c r="H276" s="604"/>
      <c r="I276" s="605"/>
      <c r="J276" s="243"/>
      <c r="K276" s="243"/>
      <c r="L276" s="244"/>
    </row>
    <row r="277" spans="1:12" s="2" customFormat="1" ht="23.25">
      <c r="A277" s="246"/>
      <c r="B277" s="246"/>
      <c r="C277" s="246"/>
      <c r="D277" s="240"/>
      <c r="E277" s="240"/>
      <c r="F277" s="248"/>
      <c r="G277" s="352"/>
      <c r="H277" s="352"/>
      <c r="I277" s="352"/>
      <c r="J277" s="240"/>
      <c r="K277" s="240"/>
      <c r="L277" s="240"/>
    </row>
    <row r="278" spans="1:12" s="2" customFormat="1" ht="23.25">
      <c r="A278" s="261"/>
      <c r="B278" s="261"/>
      <c r="C278" s="261"/>
      <c r="D278" s="239"/>
      <c r="E278" s="239"/>
      <c r="F278" s="214"/>
      <c r="G278" s="227"/>
      <c r="H278" s="227"/>
      <c r="I278" s="227"/>
      <c r="J278" s="239"/>
      <c r="K278" s="239"/>
      <c r="L278" s="239"/>
    </row>
    <row r="279" spans="1:12" s="2" customFormat="1" ht="23.25">
      <c r="A279" s="563" t="s">
        <v>27</v>
      </c>
      <c r="B279" s="564"/>
      <c r="C279" s="565"/>
      <c r="D279" s="600" t="s">
        <v>28</v>
      </c>
      <c r="E279" s="585"/>
      <c r="F279" s="295" t="s">
        <v>615</v>
      </c>
      <c r="G279" s="584" t="s">
        <v>29</v>
      </c>
      <c r="H279" s="562"/>
      <c r="I279" s="562"/>
      <c r="J279" s="562"/>
      <c r="K279" s="562"/>
      <c r="L279" s="562"/>
    </row>
    <row r="280" spans="1:12" s="2" customFormat="1" ht="23.25">
      <c r="A280" s="566"/>
      <c r="B280" s="567"/>
      <c r="C280" s="568"/>
      <c r="D280" s="601" t="s">
        <v>31</v>
      </c>
      <c r="E280" s="592"/>
      <c r="F280" s="300" t="s">
        <v>25</v>
      </c>
      <c r="G280" s="584" t="s">
        <v>30</v>
      </c>
      <c r="H280" s="562"/>
      <c r="I280" s="562"/>
      <c r="J280" s="562" t="s">
        <v>34</v>
      </c>
      <c r="K280" s="562"/>
      <c r="L280" s="562"/>
    </row>
    <row r="281" spans="1:12" s="2" customFormat="1" ht="23.25">
      <c r="A281" s="544" t="s">
        <v>463</v>
      </c>
      <c r="B281" s="545"/>
      <c r="C281" s="546"/>
      <c r="D281" s="531" t="s">
        <v>35</v>
      </c>
      <c r="E281" s="535"/>
      <c r="F281" s="297" t="s">
        <v>618</v>
      </c>
      <c r="G281" s="607" t="s">
        <v>566</v>
      </c>
      <c r="H281" s="607"/>
      <c r="I281" s="608"/>
      <c r="J281" s="556" t="s">
        <v>863</v>
      </c>
      <c r="K281" s="557"/>
      <c r="L281" s="558"/>
    </row>
    <row r="282" spans="1:12" s="2" customFormat="1" ht="22.5" customHeight="1">
      <c r="A282" s="260"/>
      <c r="B282" s="329"/>
      <c r="C282" s="329"/>
      <c r="D282" s="238"/>
      <c r="E282" s="328"/>
      <c r="F282" s="298"/>
      <c r="G282" s="536" t="s">
        <v>434</v>
      </c>
      <c r="H282" s="536"/>
      <c r="I282" s="537"/>
      <c r="J282" s="328"/>
      <c r="K282" s="328"/>
      <c r="L282" s="252"/>
    </row>
    <row r="283" spans="1:12" s="2" customFormat="1" ht="22.5" customHeight="1">
      <c r="A283" s="260"/>
      <c r="B283" s="329"/>
      <c r="C283" s="329"/>
      <c r="D283" s="238"/>
      <c r="E283" s="328"/>
      <c r="F283" s="298"/>
      <c r="G283" s="536" t="s">
        <v>864</v>
      </c>
      <c r="H283" s="536"/>
      <c r="I283" s="537"/>
      <c r="J283" s="328"/>
      <c r="K283" s="328"/>
      <c r="L283" s="252"/>
    </row>
    <row r="284" spans="1:12" s="2" customFormat="1" ht="22.5" customHeight="1">
      <c r="A284" s="260"/>
      <c r="B284" s="329"/>
      <c r="C284" s="329"/>
      <c r="D284" s="238"/>
      <c r="E284" s="328"/>
      <c r="F284" s="298"/>
      <c r="G284" s="536" t="s">
        <v>865</v>
      </c>
      <c r="H284" s="536"/>
      <c r="I284" s="537"/>
      <c r="J284" s="328"/>
      <c r="K284" s="328"/>
      <c r="L284" s="252"/>
    </row>
    <row r="285" spans="1:12" s="2" customFormat="1" ht="22.5" customHeight="1">
      <c r="A285" s="260"/>
      <c r="B285" s="329"/>
      <c r="C285" s="329"/>
      <c r="D285" s="238"/>
      <c r="E285" s="328"/>
      <c r="F285" s="298"/>
      <c r="G285" s="536" t="s">
        <v>529</v>
      </c>
      <c r="H285" s="536"/>
      <c r="I285" s="537"/>
      <c r="J285" s="328"/>
      <c r="K285" s="328"/>
      <c r="L285" s="252"/>
    </row>
    <row r="286" spans="1:12" s="2" customFormat="1" ht="22.5" customHeight="1">
      <c r="A286" s="260"/>
      <c r="B286" s="329"/>
      <c r="C286" s="329"/>
      <c r="D286" s="238"/>
      <c r="E286" s="328"/>
      <c r="F286" s="298"/>
      <c r="G286" s="559" t="s">
        <v>866</v>
      </c>
      <c r="H286" s="560"/>
      <c r="I286" s="561"/>
      <c r="J286" s="328"/>
      <c r="K286" s="328"/>
      <c r="L286" s="252"/>
    </row>
    <row r="287" spans="1:12" s="2" customFormat="1" ht="22.5" customHeight="1">
      <c r="A287" s="260"/>
      <c r="B287" s="329"/>
      <c r="C287" s="329"/>
      <c r="D287" s="238"/>
      <c r="E287" s="328"/>
      <c r="F287" s="298"/>
      <c r="G287" s="559" t="s">
        <v>867</v>
      </c>
      <c r="H287" s="560"/>
      <c r="I287" s="561"/>
      <c r="J287" s="328"/>
      <c r="K287" s="328"/>
      <c r="L287" s="252"/>
    </row>
    <row r="288" spans="1:12" s="2" customFormat="1" ht="22.5" customHeight="1">
      <c r="A288" s="260"/>
      <c r="B288" s="329"/>
      <c r="C288" s="329"/>
      <c r="D288" s="238"/>
      <c r="E288" s="328"/>
      <c r="F288" s="298"/>
      <c r="G288" s="335" t="s">
        <v>868</v>
      </c>
      <c r="H288" s="335"/>
      <c r="I288" s="319"/>
      <c r="J288" s="328"/>
      <c r="K288" s="328"/>
      <c r="L288" s="252"/>
    </row>
    <row r="289" spans="1:12" s="2" customFormat="1" ht="22.5" customHeight="1">
      <c r="A289" s="269"/>
      <c r="B289" s="270"/>
      <c r="C289" s="270"/>
      <c r="D289" s="242"/>
      <c r="E289" s="243"/>
      <c r="F289" s="299"/>
      <c r="G289" s="613" t="s">
        <v>869</v>
      </c>
      <c r="H289" s="613"/>
      <c r="I289" s="614"/>
      <c r="J289" s="243"/>
      <c r="K289" s="243"/>
      <c r="L289" s="244"/>
    </row>
    <row r="290" spans="1:15" ht="23.25">
      <c r="A290" s="544" t="s">
        <v>870</v>
      </c>
      <c r="B290" s="545"/>
      <c r="C290" s="546"/>
      <c r="D290" s="531" t="s">
        <v>35</v>
      </c>
      <c r="E290" s="535"/>
      <c r="F290" s="297" t="s">
        <v>618</v>
      </c>
      <c r="G290" s="343" t="s">
        <v>437</v>
      </c>
      <c r="H290" s="246"/>
      <c r="I290" s="247"/>
      <c r="J290" s="531" t="s">
        <v>482</v>
      </c>
      <c r="K290" s="535"/>
      <c r="L290" s="532"/>
      <c r="M290" s="2"/>
      <c r="N290" s="2"/>
      <c r="O290" s="2"/>
    </row>
    <row r="291" spans="1:12" s="2" customFormat="1" ht="23.25">
      <c r="A291" s="260"/>
      <c r="B291" s="329"/>
      <c r="C291" s="329"/>
      <c r="D291" s="238"/>
      <c r="E291" s="328"/>
      <c r="F291" s="298"/>
      <c r="G291" s="342" t="s">
        <v>557</v>
      </c>
      <c r="H291" s="329"/>
      <c r="I291" s="262"/>
      <c r="J291" s="328"/>
      <c r="K291" s="328"/>
      <c r="L291" s="252"/>
    </row>
    <row r="292" spans="1:12" s="2" customFormat="1" ht="23.25">
      <c r="A292" s="260"/>
      <c r="B292" s="329"/>
      <c r="C292" s="329"/>
      <c r="D292" s="238"/>
      <c r="E292" s="328"/>
      <c r="F292" s="298"/>
      <c r="G292" s="547" t="s">
        <v>871</v>
      </c>
      <c r="H292" s="536"/>
      <c r="I292" s="537"/>
      <c r="J292" s="328"/>
      <c r="K292" s="328"/>
      <c r="L292" s="252"/>
    </row>
    <row r="293" spans="1:12" s="2" customFormat="1" ht="23.25">
      <c r="A293" s="260"/>
      <c r="B293" s="329"/>
      <c r="C293" s="329"/>
      <c r="D293" s="238"/>
      <c r="E293" s="328"/>
      <c r="F293" s="298"/>
      <c r="G293" s="547" t="s">
        <v>872</v>
      </c>
      <c r="H293" s="536"/>
      <c r="I293" s="537"/>
      <c r="J293" s="328"/>
      <c r="K293" s="328"/>
      <c r="L293" s="252"/>
    </row>
    <row r="294" spans="1:12" s="2" customFormat="1" ht="23.25">
      <c r="A294" s="260"/>
      <c r="B294" s="329"/>
      <c r="C294" s="326"/>
      <c r="D294" s="238"/>
      <c r="E294" s="328"/>
      <c r="F294" s="298"/>
      <c r="G294" s="547" t="s">
        <v>873</v>
      </c>
      <c r="H294" s="536"/>
      <c r="I294" s="537"/>
      <c r="J294" s="328"/>
      <c r="K294" s="328"/>
      <c r="L294" s="252"/>
    </row>
    <row r="295" spans="1:12" s="2" customFormat="1" ht="23.25">
      <c r="A295" s="260"/>
      <c r="B295" s="329"/>
      <c r="C295" s="329"/>
      <c r="D295" s="238"/>
      <c r="E295" s="328"/>
      <c r="F295" s="298"/>
      <c r="G295" s="547" t="s">
        <v>874</v>
      </c>
      <c r="H295" s="536"/>
      <c r="I295" s="537"/>
      <c r="J295" s="328"/>
      <c r="K295" s="328"/>
      <c r="L295" s="252"/>
    </row>
    <row r="296" spans="1:12" s="2" customFormat="1" ht="22.5" customHeight="1">
      <c r="A296" s="245" t="s">
        <v>875</v>
      </c>
      <c r="B296" s="246"/>
      <c r="C296" s="246"/>
      <c r="D296" s="531" t="s">
        <v>35</v>
      </c>
      <c r="E296" s="535"/>
      <c r="F296" s="297" t="s">
        <v>618</v>
      </c>
      <c r="G296" s="610" t="s">
        <v>876</v>
      </c>
      <c r="H296" s="610"/>
      <c r="I296" s="611"/>
      <c r="J296" s="531" t="s">
        <v>482</v>
      </c>
      <c r="K296" s="535"/>
      <c r="L296" s="532"/>
    </row>
    <row r="297" spans="1:15" s="2" customFormat="1" ht="22.5" customHeight="1">
      <c r="A297" s="260"/>
      <c r="B297" s="329"/>
      <c r="C297" s="329"/>
      <c r="D297" s="238"/>
      <c r="E297" s="328"/>
      <c r="F297" s="298"/>
      <c r="G297" s="536" t="s">
        <v>877</v>
      </c>
      <c r="H297" s="536"/>
      <c r="I297" s="537"/>
      <c r="J297" s="328"/>
      <c r="K297" s="328"/>
      <c r="L297" s="252"/>
      <c r="M297" s="1"/>
      <c r="N297" s="1"/>
      <c r="O297" s="1"/>
    </row>
    <row r="298" spans="1:15" s="2" customFormat="1" ht="22.5" customHeight="1">
      <c r="A298" s="260"/>
      <c r="B298" s="329"/>
      <c r="C298" s="329"/>
      <c r="D298" s="238"/>
      <c r="E298" s="328"/>
      <c r="F298" s="298"/>
      <c r="G298" s="536" t="s">
        <v>878</v>
      </c>
      <c r="H298" s="536"/>
      <c r="I298" s="537"/>
      <c r="J298" s="328"/>
      <c r="K298" s="328"/>
      <c r="L298" s="252"/>
      <c r="M298" s="1"/>
      <c r="N298" s="1"/>
      <c r="O298" s="1"/>
    </row>
    <row r="299" spans="1:15" s="2" customFormat="1" ht="22.5" customHeight="1">
      <c r="A299" s="260"/>
      <c r="B299" s="329"/>
      <c r="C299" s="329"/>
      <c r="D299" s="238"/>
      <c r="E299" s="328"/>
      <c r="F299" s="298"/>
      <c r="G299" s="536" t="s">
        <v>436</v>
      </c>
      <c r="H299" s="536"/>
      <c r="I299" s="537"/>
      <c r="J299" s="328"/>
      <c r="K299" s="328"/>
      <c r="L299" s="252"/>
      <c r="M299" s="1"/>
      <c r="N299" s="1"/>
      <c r="O299" s="1"/>
    </row>
    <row r="300" spans="1:15" s="2" customFormat="1" ht="22.5" customHeight="1">
      <c r="A300" s="260"/>
      <c r="B300" s="329"/>
      <c r="C300" s="329"/>
      <c r="D300" s="238"/>
      <c r="E300" s="328"/>
      <c r="F300" s="298"/>
      <c r="G300" s="536" t="s">
        <v>879</v>
      </c>
      <c r="H300" s="536"/>
      <c r="I300" s="537"/>
      <c r="J300" s="328"/>
      <c r="K300" s="328"/>
      <c r="L300" s="252"/>
      <c r="M300" s="1"/>
      <c r="N300" s="1"/>
      <c r="O300" s="1"/>
    </row>
    <row r="301" spans="1:12" ht="23.25">
      <c r="A301" s="260"/>
      <c r="B301" s="329"/>
      <c r="C301" s="329"/>
      <c r="D301" s="238"/>
      <c r="E301" s="328"/>
      <c r="F301" s="298"/>
      <c r="G301" s="536" t="s">
        <v>880</v>
      </c>
      <c r="H301" s="536"/>
      <c r="I301" s="537"/>
      <c r="J301" s="328"/>
      <c r="K301" s="328"/>
      <c r="L301" s="252"/>
    </row>
    <row r="302" spans="1:12" ht="23.25">
      <c r="A302" s="260"/>
      <c r="B302" s="329"/>
      <c r="C302" s="329"/>
      <c r="D302" s="238"/>
      <c r="E302" s="328"/>
      <c r="F302" s="298"/>
      <c r="G302" s="536" t="s">
        <v>881</v>
      </c>
      <c r="H302" s="536"/>
      <c r="I302" s="537"/>
      <c r="J302" s="328"/>
      <c r="K302" s="328"/>
      <c r="L302" s="252"/>
    </row>
    <row r="303" spans="1:15" ht="23.25">
      <c r="A303" s="544" t="s">
        <v>882</v>
      </c>
      <c r="B303" s="545"/>
      <c r="C303" s="546"/>
      <c r="D303" s="531" t="s">
        <v>35</v>
      </c>
      <c r="E303" s="535"/>
      <c r="F303" s="297" t="s">
        <v>618</v>
      </c>
      <c r="G303" s="615" t="s">
        <v>437</v>
      </c>
      <c r="H303" s="616"/>
      <c r="I303" s="617"/>
      <c r="J303" s="531" t="s">
        <v>482</v>
      </c>
      <c r="K303" s="535"/>
      <c r="L303" s="532"/>
      <c r="M303" s="2"/>
      <c r="N303" s="2"/>
      <c r="O303" s="2"/>
    </row>
    <row r="304" spans="1:15" ht="23.25">
      <c r="A304" s="260"/>
      <c r="B304" s="329"/>
      <c r="C304" s="329"/>
      <c r="D304" s="238"/>
      <c r="E304" s="328"/>
      <c r="F304" s="298"/>
      <c r="G304" s="547" t="s">
        <v>883</v>
      </c>
      <c r="H304" s="536"/>
      <c r="I304" s="537"/>
      <c r="J304" s="328"/>
      <c r="K304" s="328"/>
      <c r="L304" s="252"/>
      <c r="M304" s="2"/>
      <c r="N304" s="2"/>
      <c r="O304" s="2"/>
    </row>
    <row r="305" spans="1:15" ht="23.25">
      <c r="A305" s="260"/>
      <c r="B305" s="329"/>
      <c r="C305" s="329"/>
      <c r="D305" s="238"/>
      <c r="E305" s="328"/>
      <c r="F305" s="298"/>
      <c r="G305" s="547" t="s">
        <v>884</v>
      </c>
      <c r="H305" s="536"/>
      <c r="I305" s="537"/>
      <c r="J305" s="328"/>
      <c r="K305" s="328"/>
      <c r="L305" s="252"/>
      <c r="M305" s="2"/>
      <c r="N305" s="2"/>
      <c r="O305" s="2"/>
    </row>
    <row r="306" spans="1:15" ht="23.25">
      <c r="A306" s="260"/>
      <c r="B306" s="329"/>
      <c r="C306" s="329"/>
      <c r="D306" s="238"/>
      <c r="E306" s="328"/>
      <c r="F306" s="298"/>
      <c r="G306" s="547" t="s">
        <v>885</v>
      </c>
      <c r="H306" s="536"/>
      <c r="I306" s="537"/>
      <c r="J306" s="328"/>
      <c r="K306" s="328"/>
      <c r="L306" s="252"/>
      <c r="M306" s="2"/>
      <c r="N306" s="2"/>
      <c r="O306" s="2"/>
    </row>
    <row r="307" spans="1:15" ht="23.25">
      <c r="A307" s="260"/>
      <c r="B307" s="329"/>
      <c r="C307" s="329"/>
      <c r="D307" s="238"/>
      <c r="E307" s="328"/>
      <c r="F307" s="298"/>
      <c r="G307" s="547" t="s">
        <v>570</v>
      </c>
      <c r="H307" s="536"/>
      <c r="I307" s="537"/>
      <c r="J307" s="328"/>
      <c r="K307" s="328"/>
      <c r="L307" s="252"/>
      <c r="M307" s="2"/>
      <c r="N307" s="2"/>
      <c r="O307" s="2"/>
    </row>
    <row r="308" spans="1:15" ht="25.5">
      <c r="A308" s="260"/>
      <c r="B308" s="329"/>
      <c r="C308" s="329"/>
      <c r="D308" s="238"/>
      <c r="E308" s="328"/>
      <c r="F308" s="298"/>
      <c r="G308" s="609" t="s">
        <v>886</v>
      </c>
      <c r="H308" s="604"/>
      <c r="I308" s="605"/>
      <c r="J308" s="328"/>
      <c r="K308" s="328"/>
      <c r="L308" s="252"/>
      <c r="M308"/>
      <c r="N308"/>
      <c r="O308"/>
    </row>
    <row r="309" spans="1:15" ht="25.5">
      <c r="A309" s="544" t="s">
        <v>887</v>
      </c>
      <c r="B309" s="545"/>
      <c r="C309" s="546"/>
      <c r="D309" s="531" t="s">
        <v>32</v>
      </c>
      <c r="E309" s="535"/>
      <c r="F309" s="297" t="s">
        <v>618</v>
      </c>
      <c r="G309" s="610" t="s">
        <v>888</v>
      </c>
      <c r="H309" s="610"/>
      <c r="I309" s="611"/>
      <c r="J309" s="524" t="s">
        <v>588</v>
      </c>
      <c r="K309" s="525"/>
      <c r="L309" s="526"/>
      <c r="M309"/>
      <c r="N309"/>
      <c r="O309"/>
    </row>
    <row r="310" spans="1:15" ht="25.5">
      <c r="A310" s="260"/>
      <c r="B310" s="261"/>
      <c r="C310" s="261"/>
      <c r="D310" s="238"/>
      <c r="E310" s="239"/>
      <c r="F310" s="298"/>
      <c r="G310" s="612" t="s">
        <v>889</v>
      </c>
      <c r="H310" s="612"/>
      <c r="I310" s="599"/>
      <c r="J310" s="239"/>
      <c r="K310" s="239"/>
      <c r="L310" s="252"/>
      <c r="M310"/>
      <c r="N310"/>
      <c r="O310"/>
    </row>
    <row r="311" spans="1:15" ht="25.5">
      <c r="A311" s="269"/>
      <c r="B311" s="270"/>
      <c r="C311" s="270"/>
      <c r="D311" s="242"/>
      <c r="E311" s="243"/>
      <c r="F311" s="299"/>
      <c r="G311" s="604" t="s">
        <v>890</v>
      </c>
      <c r="H311" s="604"/>
      <c r="I311" s="605"/>
      <c r="J311" s="243"/>
      <c r="K311" s="243"/>
      <c r="L311" s="244"/>
      <c r="M311"/>
      <c r="N311"/>
      <c r="O311"/>
    </row>
    <row r="312" spans="1:15" ht="25.5">
      <c r="A312" s="261"/>
      <c r="B312" s="261"/>
      <c r="C312" s="261"/>
      <c r="D312" s="239"/>
      <c r="E312" s="239"/>
      <c r="F312" s="214"/>
      <c r="G312" s="227"/>
      <c r="H312" s="227"/>
      <c r="I312" s="227"/>
      <c r="J312" s="239"/>
      <c r="K312" s="239"/>
      <c r="L312" s="239"/>
      <c r="M312"/>
      <c r="N312"/>
      <c r="O312"/>
    </row>
    <row r="313" spans="1:15" ht="25.5">
      <c r="A313" s="270"/>
      <c r="B313" s="270"/>
      <c r="C313" s="270"/>
      <c r="D313" s="243"/>
      <c r="E313" s="243"/>
      <c r="F313" s="355"/>
      <c r="G313" s="348"/>
      <c r="H313" s="348"/>
      <c r="I313" s="348"/>
      <c r="J313" s="243"/>
      <c r="K313" s="243"/>
      <c r="L313" s="243"/>
      <c r="M313"/>
      <c r="N313"/>
      <c r="O313"/>
    </row>
    <row r="314" spans="1:15" ht="25.5">
      <c r="A314" s="563" t="s">
        <v>27</v>
      </c>
      <c r="B314" s="564"/>
      <c r="C314" s="565"/>
      <c r="D314" s="600" t="s">
        <v>28</v>
      </c>
      <c r="E314" s="585"/>
      <c r="F314" s="295" t="s">
        <v>615</v>
      </c>
      <c r="G314" s="584" t="s">
        <v>29</v>
      </c>
      <c r="H314" s="562"/>
      <c r="I314" s="562"/>
      <c r="J314" s="562"/>
      <c r="K314" s="562"/>
      <c r="L314" s="562"/>
      <c r="M314"/>
      <c r="N314"/>
      <c r="O314"/>
    </row>
    <row r="315" spans="1:15" ht="25.5">
      <c r="A315" s="566"/>
      <c r="B315" s="567"/>
      <c r="C315" s="568"/>
      <c r="D315" s="601" t="s">
        <v>31</v>
      </c>
      <c r="E315" s="592"/>
      <c r="F315" s="300" t="s">
        <v>25</v>
      </c>
      <c r="G315" s="584" t="s">
        <v>30</v>
      </c>
      <c r="H315" s="562"/>
      <c r="I315" s="562"/>
      <c r="J315" s="562" t="s">
        <v>34</v>
      </c>
      <c r="K315" s="562"/>
      <c r="L315" s="562"/>
      <c r="M315"/>
      <c r="N315"/>
      <c r="O315"/>
    </row>
    <row r="316" spans="1:15" ht="23.25">
      <c r="A316" s="544" t="s">
        <v>887</v>
      </c>
      <c r="B316" s="545"/>
      <c r="C316" s="546"/>
      <c r="D316" s="531" t="s">
        <v>32</v>
      </c>
      <c r="E316" s="535"/>
      <c r="F316" s="297" t="s">
        <v>618</v>
      </c>
      <c r="G316" s="536" t="s">
        <v>891</v>
      </c>
      <c r="H316" s="536"/>
      <c r="I316" s="537"/>
      <c r="J316" s="524" t="s">
        <v>588</v>
      </c>
      <c r="K316" s="525"/>
      <c r="L316" s="526"/>
      <c r="M316" s="2"/>
      <c r="N316" s="2"/>
      <c r="O316" s="2"/>
    </row>
    <row r="317" spans="1:15" ht="23.25">
      <c r="A317" s="260"/>
      <c r="B317" s="329"/>
      <c r="C317" s="329"/>
      <c r="D317" s="238"/>
      <c r="E317" s="328"/>
      <c r="F317" s="298"/>
      <c r="G317" s="547" t="s">
        <v>892</v>
      </c>
      <c r="H317" s="536"/>
      <c r="I317" s="537"/>
      <c r="J317" s="328"/>
      <c r="K317" s="328"/>
      <c r="L317" s="252"/>
      <c r="M317" s="2"/>
      <c r="N317" s="2"/>
      <c r="O317" s="2"/>
    </row>
    <row r="318" spans="1:15" ht="23.25">
      <c r="A318" s="260"/>
      <c r="B318" s="329"/>
      <c r="C318" s="329"/>
      <c r="D318" s="238"/>
      <c r="E318" s="328"/>
      <c r="F318" s="298"/>
      <c r="G318" s="547" t="s">
        <v>893</v>
      </c>
      <c r="H318" s="536"/>
      <c r="I318" s="537"/>
      <c r="J318" s="328"/>
      <c r="K318" s="328"/>
      <c r="L318" s="252"/>
      <c r="M318" s="2"/>
      <c r="N318" s="2"/>
      <c r="O318" s="2"/>
    </row>
    <row r="319" spans="1:15" ht="23.25">
      <c r="A319" s="260"/>
      <c r="B319" s="329"/>
      <c r="C319" s="329"/>
      <c r="D319" s="238"/>
      <c r="E319" s="328"/>
      <c r="F319" s="298"/>
      <c r="G319" s="536" t="s">
        <v>894</v>
      </c>
      <c r="H319" s="536"/>
      <c r="I319" s="537"/>
      <c r="J319" s="328"/>
      <c r="K319" s="328"/>
      <c r="L319" s="252"/>
      <c r="M319" s="2"/>
      <c r="N319" s="2"/>
      <c r="O319" s="2"/>
    </row>
    <row r="320" spans="1:15" ht="23.25">
      <c r="A320" s="260"/>
      <c r="B320" s="329"/>
      <c r="C320" s="329"/>
      <c r="D320" s="238"/>
      <c r="E320" s="328"/>
      <c r="F320" s="298"/>
      <c r="G320" s="536" t="s">
        <v>895</v>
      </c>
      <c r="H320" s="536"/>
      <c r="I320" s="537"/>
      <c r="J320" s="328"/>
      <c r="K320" s="328"/>
      <c r="L320" s="252"/>
      <c r="M320" s="2"/>
      <c r="N320" s="2"/>
      <c r="O320" s="2"/>
    </row>
    <row r="321" spans="1:15" ht="23.25">
      <c r="A321" s="280" t="s">
        <v>571</v>
      </c>
      <c r="B321" s="246"/>
      <c r="C321" s="246"/>
      <c r="D321" s="531" t="s">
        <v>35</v>
      </c>
      <c r="E321" s="535"/>
      <c r="F321" s="297" t="s">
        <v>618</v>
      </c>
      <c r="G321" s="540" t="s">
        <v>435</v>
      </c>
      <c r="H321" s="540"/>
      <c r="I321" s="541"/>
      <c r="J321" s="535" t="s">
        <v>480</v>
      </c>
      <c r="K321" s="535"/>
      <c r="L321" s="532"/>
      <c r="M321" s="2"/>
      <c r="N321" s="2"/>
      <c r="O321" s="2"/>
    </row>
    <row r="322" spans="1:15" ht="23.25">
      <c r="A322" s="279"/>
      <c r="B322" s="329"/>
      <c r="C322" s="329"/>
      <c r="D322" s="238"/>
      <c r="E322" s="328"/>
      <c r="F322" s="298"/>
      <c r="G322" s="602" t="s">
        <v>896</v>
      </c>
      <c r="H322" s="527"/>
      <c r="I322" s="528"/>
      <c r="J322" s="328"/>
      <c r="K322" s="328"/>
      <c r="L322" s="252"/>
      <c r="M322" s="2"/>
      <c r="N322" s="2"/>
      <c r="O322" s="2"/>
    </row>
    <row r="323" spans="1:15" ht="25.5">
      <c r="A323" s="279"/>
      <c r="B323" s="329"/>
      <c r="C323" s="329"/>
      <c r="D323" s="238"/>
      <c r="E323" s="328"/>
      <c r="F323" s="298"/>
      <c r="G323" s="602" t="s">
        <v>897</v>
      </c>
      <c r="H323" s="527"/>
      <c r="I323" s="528"/>
      <c r="J323" s="328"/>
      <c r="K323" s="328"/>
      <c r="L323" s="252"/>
      <c r="M323"/>
      <c r="N323"/>
      <c r="O323"/>
    </row>
    <row r="324" spans="1:15" ht="25.5">
      <c r="A324" s="279"/>
      <c r="B324" s="329"/>
      <c r="C324" s="329"/>
      <c r="D324" s="238"/>
      <c r="E324" s="328"/>
      <c r="F324" s="298"/>
      <c r="G324" s="602" t="s">
        <v>898</v>
      </c>
      <c r="H324" s="527"/>
      <c r="I324" s="528"/>
      <c r="J324" s="328"/>
      <c r="K324" s="328"/>
      <c r="L324" s="252"/>
      <c r="M324"/>
      <c r="N324"/>
      <c r="O324"/>
    </row>
    <row r="325" spans="1:12" ht="23.25">
      <c r="A325" s="279"/>
      <c r="B325" s="329"/>
      <c r="C325" s="329"/>
      <c r="D325" s="238"/>
      <c r="E325" s="328"/>
      <c r="F325" s="298"/>
      <c r="G325" s="527" t="s">
        <v>899</v>
      </c>
      <c r="H325" s="527"/>
      <c r="I325" s="528"/>
      <c r="J325" s="328"/>
      <c r="K325" s="328"/>
      <c r="L325" s="252"/>
    </row>
    <row r="326" spans="1:12" ht="23.25">
      <c r="A326" s="279"/>
      <c r="B326" s="329"/>
      <c r="C326" s="329"/>
      <c r="D326" s="238"/>
      <c r="E326" s="328"/>
      <c r="F326" s="298"/>
      <c r="G326" s="527" t="s">
        <v>900</v>
      </c>
      <c r="H326" s="527"/>
      <c r="I326" s="528"/>
      <c r="J326" s="328"/>
      <c r="K326" s="328"/>
      <c r="L326" s="252"/>
    </row>
    <row r="327" spans="1:12" ht="23.25">
      <c r="A327" s="279"/>
      <c r="B327" s="329"/>
      <c r="C327" s="329"/>
      <c r="D327" s="238"/>
      <c r="E327" s="328"/>
      <c r="F327" s="298"/>
      <c r="G327" s="527" t="s">
        <v>901</v>
      </c>
      <c r="H327" s="527"/>
      <c r="I327" s="528"/>
      <c r="J327" s="328"/>
      <c r="K327" s="328"/>
      <c r="L327" s="252"/>
    </row>
    <row r="328" spans="1:12" ht="24" customHeight="1">
      <c r="A328" s="280" t="s">
        <v>572</v>
      </c>
      <c r="B328" s="246"/>
      <c r="C328" s="246"/>
      <c r="D328" s="531" t="s">
        <v>35</v>
      </c>
      <c r="E328" s="535"/>
      <c r="F328" s="297" t="s">
        <v>618</v>
      </c>
      <c r="G328" s="540" t="s">
        <v>902</v>
      </c>
      <c r="H328" s="540"/>
      <c r="I328" s="541"/>
      <c r="J328" s="535" t="s">
        <v>480</v>
      </c>
      <c r="K328" s="535"/>
      <c r="L328" s="532"/>
    </row>
    <row r="329" spans="1:12" ht="24" customHeight="1">
      <c r="A329" s="279"/>
      <c r="B329" s="329"/>
      <c r="C329" s="329"/>
      <c r="D329" s="238"/>
      <c r="E329" s="328"/>
      <c r="F329" s="298"/>
      <c r="G329" s="602" t="s">
        <v>903</v>
      </c>
      <c r="H329" s="527"/>
      <c r="I329" s="528"/>
      <c r="J329" s="328"/>
      <c r="K329" s="328"/>
      <c r="L329" s="252"/>
    </row>
    <row r="330" spans="1:12" ht="24" customHeight="1">
      <c r="A330" s="279"/>
      <c r="B330" s="329"/>
      <c r="C330" s="329"/>
      <c r="D330" s="238"/>
      <c r="E330" s="328"/>
      <c r="F330" s="298"/>
      <c r="G330" s="602" t="s">
        <v>904</v>
      </c>
      <c r="H330" s="527"/>
      <c r="I330" s="528"/>
      <c r="J330" s="328"/>
      <c r="K330" s="328"/>
      <c r="L330" s="252"/>
    </row>
    <row r="331" spans="1:12" ht="23.25">
      <c r="A331" s="544" t="s">
        <v>905</v>
      </c>
      <c r="B331" s="545"/>
      <c r="C331" s="546"/>
      <c r="D331" s="531" t="s">
        <v>35</v>
      </c>
      <c r="E331" s="535"/>
      <c r="F331" s="297" t="s">
        <v>618</v>
      </c>
      <c r="G331" s="607" t="s">
        <v>906</v>
      </c>
      <c r="H331" s="607"/>
      <c r="I331" s="608"/>
      <c r="J331" s="535" t="s">
        <v>480</v>
      </c>
      <c r="K331" s="535"/>
      <c r="L331" s="532"/>
    </row>
    <row r="332" spans="1:12" ht="23.25">
      <c r="A332" s="260"/>
      <c r="B332" s="329"/>
      <c r="C332" s="329"/>
      <c r="D332" s="238"/>
      <c r="E332" s="328"/>
      <c r="F332" s="298"/>
      <c r="G332" s="547" t="s">
        <v>573</v>
      </c>
      <c r="H332" s="536"/>
      <c r="I332" s="537"/>
      <c r="J332" s="328"/>
      <c r="K332" s="328"/>
      <c r="L332" s="252"/>
    </row>
    <row r="333" spans="1:12" ht="24" customHeight="1">
      <c r="A333" s="260"/>
      <c r="B333" s="329"/>
      <c r="C333" s="329"/>
      <c r="D333" s="238"/>
      <c r="E333" s="328"/>
      <c r="F333" s="298"/>
      <c r="G333" s="547" t="s">
        <v>550</v>
      </c>
      <c r="H333" s="536"/>
      <c r="I333" s="537"/>
      <c r="J333" s="328"/>
      <c r="K333" s="328"/>
      <c r="L333" s="252"/>
    </row>
    <row r="334" spans="1:12" ht="24" customHeight="1">
      <c r="A334" s="281"/>
      <c r="B334" s="277"/>
      <c r="C334" s="277"/>
      <c r="D334" s="281"/>
      <c r="E334" s="277"/>
      <c r="F334" s="306"/>
      <c r="G334" s="536" t="s">
        <v>533</v>
      </c>
      <c r="H334" s="536"/>
      <c r="I334" s="537"/>
      <c r="J334" s="332"/>
      <c r="K334" s="332"/>
      <c r="L334" s="267"/>
    </row>
    <row r="335" spans="1:12" ht="24" customHeight="1">
      <c r="A335" s="245" t="s">
        <v>575</v>
      </c>
      <c r="B335" s="282"/>
      <c r="C335" s="286"/>
      <c r="D335" s="531" t="s">
        <v>35</v>
      </c>
      <c r="E335" s="535"/>
      <c r="F335" s="297" t="s">
        <v>618</v>
      </c>
      <c r="G335" s="540" t="s">
        <v>907</v>
      </c>
      <c r="H335" s="540"/>
      <c r="I335" s="541"/>
      <c r="J335" s="535" t="s">
        <v>480</v>
      </c>
      <c r="K335" s="535"/>
      <c r="L335" s="532"/>
    </row>
    <row r="336" spans="1:12" ht="23.25">
      <c r="A336" s="260"/>
      <c r="B336" s="180"/>
      <c r="C336" s="284"/>
      <c r="D336" s="238"/>
      <c r="E336" s="328"/>
      <c r="F336" s="298"/>
      <c r="G336" s="536" t="s">
        <v>908</v>
      </c>
      <c r="H336" s="536"/>
      <c r="I336" s="537"/>
      <c r="J336" s="328"/>
      <c r="K336" s="328"/>
      <c r="L336" s="252"/>
    </row>
    <row r="337" spans="1:12" ht="23.25">
      <c r="A337" s="276"/>
      <c r="B337" s="283"/>
      <c r="C337" s="285"/>
      <c r="D337" s="238"/>
      <c r="E337" s="328"/>
      <c r="F337" s="298"/>
      <c r="G337" s="527" t="s">
        <v>574</v>
      </c>
      <c r="H337" s="527"/>
      <c r="I337" s="528"/>
      <c r="J337" s="328"/>
      <c r="K337" s="328"/>
      <c r="L337" s="252"/>
    </row>
    <row r="338" spans="1:12" ht="23.25">
      <c r="A338" s="280" t="s">
        <v>909</v>
      </c>
      <c r="B338" s="282"/>
      <c r="C338" s="282"/>
      <c r="D338" s="531" t="s">
        <v>35</v>
      </c>
      <c r="E338" s="535"/>
      <c r="F338" s="297" t="s">
        <v>618</v>
      </c>
      <c r="G338" s="607" t="s">
        <v>693</v>
      </c>
      <c r="H338" s="607"/>
      <c r="I338" s="607"/>
      <c r="J338" s="531" t="s">
        <v>480</v>
      </c>
      <c r="K338" s="535"/>
      <c r="L338" s="532"/>
    </row>
    <row r="339" spans="1:12" ht="23.25">
      <c r="A339" s="279"/>
      <c r="B339" s="180"/>
      <c r="C339" s="180"/>
      <c r="D339" s="238"/>
      <c r="E339" s="239"/>
      <c r="F339" s="298"/>
      <c r="G339" s="547" t="s">
        <v>910</v>
      </c>
      <c r="H339" s="603"/>
      <c r="I339" s="537"/>
      <c r="J339" s="238"/>
      <c r="K339" s="239"/>
      <c r="L339" s="252"/>
    </row>
    <row r="340" spans="1:12" ht="23.25">
      <c r="A340" s="279"/>
      <c r="B340" s="180"/>
      <c r="C340" s="180"/>
      <c r="D340" s="238"/>
      <c r="E340" s="239"/>
      <c r="F340" s="298"/>
      <c r="G340" s="547" t="s">
        <v>911</v>
      </c>
      <c r="H340" s="603"/>
      <c r="I340" s="537"/>
      <c r="J340" s="238"/>
      <c r="K340" s="239"/>
      <c r="L340" s="252"/>
    </row>
    <row r="341" spans="1:12" ht="23.25">
      <c r="A341" s="276"/>
      <c r="B341" s="283"/>
      <c r="C341" s="283"/>
      <c r="D341" s="242"/>
      <c r="E341" s="243"/>
      <c r="F341" s="299"/>
      <c r="G341" s="604" t="s">
        <v>543</v>
      </c>
      <c r="H341" s="604"/>
      <c r="I341" s="605"/>
      <c r="J341" s="242"/>
      <c r="K341" s="243"/>
      <c r="L341" s="244"/>
    </row>
    <row r="342" spans="1:12" ht="23.25">
      <c r="A342" s="279" t="s">
        <v>576</v>
      </c>
      <c r="B342" s="326"/>
      <c r="C342" s="326"/>
      <c r="D342" s="548" t="s">
        <v>35</v>
      </c>
      <c r="E342" s="549"/>
      <c r="F342" s="298" t="s">
        <v>618</v>
      </c>
      <c r="G342" s="606" t="s">
        <v>724</v>
      </c>
      <c r="H342" s="606"/>
      <c r="I342" s="528"/>
      <c r="J342" s="548" t="s">
        <v>464</v>
      </c>
      <c r="K342" s="554"/>
      <c r="L342" s="555"/>
    </row>
    <row r="343" spans="1:12" ht="23.25">
      <c r="A343" s="279"/>
      <c r="B343" s="326"/>
      <c r="C343" s="326"/>
      <c r="D343" s="279"/>
      <c r="E343" s="326"/>
      <c r="F343" s="307"/>
      <c r="G343" s="527" t="s">
        <v>565</v>
      </c>
      <c r="H343" s="527"/>
      <c r="I343" s="528"/>
      <c r="J343" s="238"/>
      <c r="K343" s="328"/>
      <c r="L343" s="252"/>
    </row>
    <row r="344" spans="1:12" ht="23.25">
      <c r="A344" s="279"/>
      <c r="B344" s="326"/>
      <c r="C344" s="326"/>
      <c r="D344" s="279"/>
      <c r="E344" s="326"/>
      <c r="F344" s="307"/>
      <c r="G344" s="527" t="s">
        <v>912</v>
      </c>
      <c r="H344" s="527"/>
      <c r="I344" s="528"/>
      <c r="J344" s="238"/>
      <c r="K344" s="328"/>
      <c r="L344" s="252"/>
    </row>
    <row r="345" spans="1:12" ht="23.25">
      <c r="A345" s="279"/>
      <c r="B345" s="326"/>
      <c r="C345" s="326"/>
      <c r="D345" s="279"/>
      <c r="E345" s="326"/>
      <c r="F345" s="307"/>
      <c r="G345" s="527" t="s">
        <v>913</v>
      </c>
      <c r="H345" s="527"/>
      <c r="I345" s="528"/>
      <c r="J345" s="238"/>
      <c r="K345" s="328"/>
      <c r="L345" s="252"/>
    </row>
    <row r="346" spans="1:12" ht="23.25">
      <c r="A346" s="282"/>
      <c r="B346" s="282"/>
      <c r="C346" s="282"/>
      <c r="D346" s="282"/>
      <c r="E346" s="282"/>
      <c r="F346" s="264"/>
      <c r="G346" s="347"/>
      <c r="H346" s="347"/>
      <c r="I346" s="347"/>
      <c r="J346" s="240"/>
      <c r="K346" s="240"/>
      <c r="L346" s="240"/>
    </row>
    <row r="347" spans="1:12" ht="23.25">
      <c r="A347" s="283"/>
      <c r="B347" s="283"/>
      <c r="C347" s="283"/>
      <c r="D347" s="283"/>
      <c r="E347" s="283"/>
      <c r="F347" s="354"/>
      <c r="G347" s="353"/>
      <c r="H347" s="353"/>
      <c r="I347" s="353"/>
      <c r="J347" s="243"/>
      <c r="K347" s="243"/>
      <c r="L347" s="243"/>
    </row>
    <row r="348" spans="1:12" ht="23.25">
      <c r="A348" s="563" t="s">
        <v>27</v>
      </c>
      <c r="B348" s="564"/>
      <c r="C348" s="565"/>
      <c r="D348" s="600" t="s">
        <v>28</v>
      </c>
      <c r="E348" s="585"/>
      <c r="F348" s="295" t="s">
        <v>615</v>
      </c>
      <c r="G348" s="584" t="s">
        <v>29</v>
      </c>
      <c r="H348" s="562"/>
      <c r="I348" s="562"/>
      <c r="J348" s="562"/>
      <c r="K348" s="562"/>
      <c r="L348" s="562"/>
    </row>
    <row r="349" spans="1:12" ht="23.25">
      <c r="A349" s="566"/>
      <c r="B349" s="567"/>
      <c r="C349" s="568"/>
      <c r="D349" s="601" t="s">
        <v>31</v>
      </c>
      <c r="E349" s="592"/>
      <c r="F349" s="300" t="s">
        <v>25</v>
      </c>
      <c r="G349" s="584" t="s">
        <v>30</v>
      </c>
      <c r="H349" s="562"/>
      <c r="I349" s="562"/>
      <c r="J349" s="562" t="s">
        <v>34</v>
      </c>
      <c r="K349" s="562"/>
      <c r="L349" s="562"/>
    </row>
    <row r="350" spans="1:12" ht="23.25">
      <c r="A350" s="280" t="s">
        <v>577</v>
      </c>
      <c r="B350" s="282"/>
      <c r="C350" s="282"/>
      <c r="D350" s="531" t="s">
        <v>35</v>
      </c>
      <c r="E350" s="532"/>
      <c r="F350" s="297" t="s">
        <v>618</v>
      </c>
      <c r="G350" s="540" t="s">
        <v>530</v>
      </c>
      <c r="H350" s="540"/>
      <c r="I350" s="541"/>
      <c r="J350" s="524" t="s">
        <v>914</v>
      </c>
      <c r="K350" s="525"/>
      <c r="L350" s="526"/>
    </row>
    <row r="351" spans="1:12" ht="23.25">
      <c r="A351" s="279"/>
      <c r="B351" s="326"/>
      <c r="C351" s="326"/>
      <c r="D351" s="238"/>
      <c r="E351" s="252"/>
      <c r="F351" s="298"/>
      <c r="G351" s="536" t="s">
        <v>711</v>
      </c>
      <c r="H351" s="536"/>
      <c r="I351" s="537"/>
      <c r="J351" s="238"/>
      <c r="K351" s="328"/>
      <c r="L351" s="252"/>
    </row>
    <row r="352" spans="1:12" ht="23.25">
      <c r="A352" s="279"/>
      <c r="B352" s="326"/>
      <c r="C352" s="326"/>
      <c r="D352" s="238"/>
      <c r="E352" s="252"/>
      <c r="F352" s="298"/>
      <c r="G352" s="536" t="s">
        <v>539</v>
      </c>
      <c r="H352" s="536"/>
      <c r="I352" s="537"/>
      <c r="J352" s="238"/>
      <c r="K352" s="328"/>
      <c r="L352" s="252"/>
    </row>
    <row r="353" spans="1:12" ht="23.25">
      <c r="A353" s="279"/>
      <c r="B353" s="326"/>
      <c r="C353" s="326"/>
      <c r="D353" s="238"/>
      <c r="E353" s="252"/>
      <c r="F353" s="298"/>
      <c r="G353" s="536" t="s">
        <v>915</v>
      </c>
      <c r="H353" s="536"/>
      <c r="I353" s="537"/>
      <c r="J353" s="238"/>
      <c r="K353" s="328"/>
      <c r="L353" s="252"/>
    </row>
    <row r="354" spans="1:12" ht="23.25">
      <c r="A354" s="279"/>
      <c r="B354" s="326"/>
      <c r="C354" s="326"/>
      <c r="D354" s="276"/>
      <c r="E354" s="285"/>
      <c r="F354" s="307"/>
      <c r="G354" s="527" t="s">
        <v>580</v>
      </c>
      <c r="H354" s="527"/>
      <c r="I354" s="528"/>
      <c r="J354" s="238"/>
      <c r="K354" s="328"/>
      <c r="L354" s="252"/>
    </row>
    <row r="355" spans="1:12" ht="23.25">
      <c r="A355" s="280" t="s">
        <v>581</v>
      </c>
      <c r="B355" s="282"/>
      <c r="C355" s="282"/>
      <c r="D355" s="548" t="s">
        <v>35</v>
      </c>
      <c r="E355" s="549"/>
      <c r="F355" s="297" t="s">
        <v>618</v>
      </c>
      <c r="G355" s="540" t="s">
        <v>582</v>
      </c>
      <c r="H355" s="540"/>
      <c r="I355" s="541"/>
      <c r="J355" s="531" t="s">
        <v>481</v>
      </c>
      <c r="K355" s="535"/>
      <c r="L355" s="532"/>
    </row>
    <row r="356" spans="1:12" ht="23.25">
      <c r="A356" s="279"/>
      <c r="B356" s="326"/>
      <c r="C356" s="326"/>
      <c r="D356" s="238"/>
      <c r="E356" s="328"/>
      <c r="F356" s="298"/>
      <c r="G356" s="547" t="s">
        <v>916</v>
      </c>
      <c r="H356" s="536"/>
      <c r="I356" s="537"/>
      <c r="J356" s="238"/>
      <c r="K356" s="328"/>
      <c r="L356" s="252"/>
    </row>
    <row r="357" spans="1:12" ht="23.25">
      <c r="A357" s="279"/>
      <c r="B357" s="326"/>
      <c r="C357" s="326"/>
      <c r="D357" s="238"/>
      <c r="E357" s="328"/>
      <c r="F357" s="298"/>
      <c r="G357" s="527" t="s">
        <v>917</v>
      </c>
      <c r="H357" s="527"/>
      <c r="I357" s="528"/>
      <c r="J357" s="238"/>
      <c r="K357" s="328"/>
      <c r="L357" s="252"/>
    </row>
    <row r="358" spans="1:12" ht="23.25">
      <c r="A358" s="279"/>
      <c r="B358" s="326"/>
      <c r="C358" s="326"/>
      <c r="D358" s="238"/>
      <c r="E358" s="328"/>
      <c r="F358" s="298"/>
      <c r="G358" s="547" t="s">
        <v>918</v>
      </c>
      <c r="H358" s="536"/>
      <c r="I358" s="537"/>
      <c r="J358" s="238"/>
      <c r="K358" s="328"/>
      <c r="L358" s="252"/>
    </row>
    <row r="359" spans="1:12" ht="23.25">
      <c r="A359" s="279"/>
      <c r="B359" s="326"/>
      <c r="C359" s="326"/>
      <c r="D359" s="279"/>
      <c r="E359" s="326"/>
      <c r="F359" s="307"/>
      <c r="G359" s="527" t="s">
        <v>840</v>
      </c>
      <c r="H359" s="527"/>
      <c r="I359" s="528"/>
      <c r="J359" s="238"/>
      <c r="K359" s="328"/>
      <c r="L359" s="252"/>
    </row>
    <row r="360" spans="1:12" ht="23.25">
      <c r="A360" s="279"/>
      <c r="B360" s="326"/>
      <c r="C360" s="326"/>
      <c r="D360" s="279"/>
      <c r="E360" s="326"/>
      <c r="F360" s="307"/>
      <c r="G360" s="536" t="s">
        <v>919</v>
      </c>
      <c r="H360" s="536"/>
      <c r="I360" s="318"/>
      <c r="J360" s="238"/>
      <c r="K360" s="328"/>
      <c r="L360" s="252"/>
    </row>
    <row r="361" spans="1:12" ht="23.25">
      <c r="A361" s="279"/>
      <c r="B361" s="326"/>
      <c r="C361" s="326"/>
      <c r="D361" s="276"/>
      <c r="E361" s="283"/>
      <c r="F361" s="307"/>
      <c r="G361" s="527" t="s">
        <v>920</v>
      </c>
      <c r="H361" s="527"/>
      <c r="I361" s="528"/>
      <c r="J361" s="238"/>
      <c r="K361" s="328"/>
      <c r="L361" s="252"/>
    </row>
    <row r="362" spans="1:12" ht="23.25">
      <c r="A362" s="280" t="s">
        <v>583</v>
      </c>
      <c r="B362" s="282"/>
      <c r="C362" s="286"/>
      <c r="D362" s="548" t="s">
        <v>35</v>
      </c>
      <c r="E362" s="549"/>
      <c r="F362" s="297" t="s">
        <v>618</v>
      </c>
      <c r="G362" s="540" t="s">
        <v>921</v>
      </c>
      <c r="H362" s="540"/>
      <c r="I362" s="541"/>
      <c r="J362" s="524" t="s">
        <v>922</v>
      </c>
      <c r="K362" s="525"/>
      <c r="L362" s="526"/>
    </row>
    <row r="363" spans="1:12" ht="23.25">
      <c r="A363" s="279"/>
      <c r="B363" s="326"/>
      <c r="C363" s="284"/>
      <c r="D363" s="238"/>
      <c r="E363" s="328"/>
      <c r="F363" s="298"/>
      <c r="G363" s="547" t="s">
        <v>923</v>
      </c>
      <c r="H363" s="536"/>
      <c r="I363" s="537"/>
      <c r="J363" s="328"/>
      <c r="K363" s="328"/>
      <c r="L363" s="252"/>
    </row>
    <row r="364" spans="1:12" ht="23.25">
      <c r="A364" s="279"/>
      <c r="B364" s="326"/>
      <c r="C364" s="284"/>
      <c r="D364" s="238"/>
      <c r="E364" s="328"/>
      <c r="F364" s="298"/>
      <c r="G364" s="547" t="s">
        <v>924</v>
      </c>
      <c r="H364" s="536"/>
      <c r="I364" s="537"/>
      <c r="J364" s="328"/>
      <c r="K364" s="328"/>
      <c r="L364" s="252"/>
    </row>
    <row r="365" spans="1:12" ht="23.25">
      <c r="A365" s="279"/>
      <c r="B365" s="326"/>
      <c r="C365" s="284"/>
      <c r="D365" s="238"/>
      <c r="E365" s="328"/>
      <c r="F365" s="298"/>
      <c r="G365" s="527" t="s">
        <v>925</v>
      </c>
      <c r="H365" s="527"/>
      <c r="I365" s="528"/>
      <c r="J365" s="328"/>
      <c r="K365" s="328"/>
      <c r="L365" s="252"/>
    </row>
    <row r="366" spans="1:12" ht="23.25">
      <c r="A366" s="279"/>
      <c r="B366" s="326"/>
      <c r="C366" s="284"/>
      <c r="D366" s="238"/>
      <c r="E366" s="328"/>
      <c r="F366" s="298"/>
      <c r="G366" s="547" t="s">
        <v>541</v>
      </c>
      <c r="H366" s="536"/>
      <c r="I366" s="537"/>
      <c r="J366" s="328"/>
      <c r="K366" s="328"/>
      <c r="L366" s="252"/>
    </row>
    <row r="367" spans="1:12" ht="23.25">
      <c r="A367" s="279"/>
      <c r="B367" s="326"/>
      <c r="C367" s="284"/>
      <c r="D367" s="238"/>
      <c r="E367" s="328"/>
      <c r="F367" s="298"/>
      <c r="G367" s="547" t="s">
        <v>926</v>
      </c>
      <c r="H367" s="536"/>
      <c r="I367" s="537"/>
      <c r="J367" s="328"/>
      <c r="K367" s="328"/>
      <c r="L367" s="252"/>
    </row>
    <row r="368" spans="1:12" ht="23.25">
      <c r="A368" s="279"/>
      <c r="B368" s="326"/>
      <c r="C368" s="284"/>
      <c r="D368" s="238"/>
      <c r="E368" s="328"/>
      <c r="F368" s="298"/>
      <c r="G368" s="547" t="s">
        <v>927</v>
      </c>
      <c r="H368" s="536"/>
      <c r="I368" s="537"/>
      <c r="J368" s="328"/>
      <c r="K368" s="328"/>
      <c r="L368" s="252"/>
    </row>
    <row r="369" spans="1:12" ht="23.25">
      <c r="A369" s="279"/>
      <c r="B369" s="326"/>
      <c r="C369" s="284"/>
      <c r="D369" s="238"/>
      <c r="E369" s="328"/>
      <c r="F369" s="298"/>
      <c r="G369" s="547" t="s">
        <v>928</v>
      </c>
      <c r="H369" s="536"/>
      <c r="I369" s="537"/>
      <c r="J369" s="328"/>
      <c r="K369" s="328"/>
      <c r="L369" s="252"/>
    </row>
    <row r="370" spans="1:12" ht="23.25">
      <c r="A370" s="279"/>
      <c r="B370" s="326"/>
      <c r="C370" s="284"/>
      <c r="D370" s="279"/>
      <c r="E370" s="326"/>
      <c r="F370" s="307"/>
      <c r="G370" s="547" t="s">
        <v>929</v>
      </c>
      <c r="H370" s="536"/>
      <c r="I370" s="537"/>
      <c r="J370" s="328"/>
      <c r="K370" s="328"/>
      <c r="L370" s="252"/>
    </row>
    <row r="371" spans="1:12" ht="23.25">
      <c r="A371" s="279"/>
      <c r="B371" s="326"/>
      <c r="C371" s="284"/>
      <c r="D371" s="279"/>
      <c r="E371" s="326"/>
      <c r="F371" s="307"/>
      <c r="G371" s="527" t="s">
        <v>930</v>
      </c>
      <c r="H371" s="527"/>
      <c r="I371" s="528"/>
      <c r="J371" s="328"/>
      <c r="K371" s="328"/>
      <c r="L371" s="252"/>
    </row>
    <row r="372" spans="1:12" ht="23.25">
      <c r="A372" s="544" t="s">
        <v>584</v>
      </c>
      <c r="B372" s="545"/>
      <c r="C372" s="546"/>
      <c r="D372" s="531" t="s">
        <v>35</v>
      </c>
      <c r="E372" s="535"/>
      <c r="F372" s="297" t="s">
        <v>618</v>
      </c>
      <c r="G372" s="540" t="s">
        <v>433</v>
      </c>
      <c r="H372" s="540"/>
      <c r="I372" s="541"/>
      <c r="J372" s="531" t="s">
        <v>479</v>
      </c>
      <c r="K372" s="535"/>
      <c r="L372" s="532"/>
    </row>
    <row r="373" spans="1:12" ht="23.25">
      <c r="A373" s="279"/>
      <c r="B373" s="326"/>
      <c r="C373" s="284"/>
      <c r="D373" s="279"/>
      <c r="E373" s="326"/>
      <c r="F373" s="307"/>
      <c r="G373" s="552" t="s">
        <v>931</v>
      </c>
      <c r="H373" s="552"/>
      <c r="I373" s="553"/>
      <c r="J373" s="328"/>
      <c r="K373" s="328"/>
      <c r="L373" s="252"/>
    </row>
    <row r="374" spans="1:12" ht="23.25">
      <c r="A374" s="279"/>
      <c r="B374" s="326"/>
      <c r="C374" s="284"/>
      <c r="D374" s="279"/>
      <c r="E374" s="326"/>
      <c r="F374" s="307"/>
      <c r="G374" s="550" t="s">
        <v>932</v>
      </c>
      <c r="H374" s="550"/>
      <c r="I374" s="551"/>
      <c r="J374" s="328"/>
      <c r="K374" s="328"/>
      <c r="L374" s="252"/>
    </row>
    <row r="375" spans="1:12" ht="23.25">
      <c r="A375" s="280" t="s">
        <v>586</v>
      </c>
      <c r="B375" s="282"/>
      <c r="C375" s="286"/>
      <c r="D375" s="531" t="s">
        <v>35</v>
      </c>
      <c r="E375" s="535"/>
      <c r="F375" s="297" t="s">
        <v>618</v>
      </c>
      <c r="G375" s="540" t="s">
        <v>423</v>
      </c>
      <c r="H375" s="540"/>
      <c r="I375" s="541"/>
      <c r="J375" s="531" t="s">
        <v>479</v>
      </c>
      <c r="K375" s="535"/>
      <c r="L375" s="532"/>
    </row>
    <row r="376" spans="1:12" ht="23.25">
      <c r="A376" s="279"/>
      <c r="B376" s="326"/>
      <c r="C376" s="284"/>
      <c r="D376" s="279"/>
      <c r="E376" s="326"/>
      <c r="F376" s="307"/>
      <c r="G376" s="527" t="s">
        <v>587</v>
      </c>
      <c r="H376" s="527"/>
      <c r="I376" s="528"/>
      <c r="J376" s="328"/>
      <c r="K376" s="328"/>
      <c r="L376" s="252"/>
    </row>
    <row r="377" spans="1:12" ht="23.25">
      <c r="A377" s="279"/>
      <c r="B377" s="326"/>
      <c r="C377" s="284"/>
      <c r="D377" s="279"/>
      <c r="E377" s="326"/>
      <c r="F377" s="307"/>
      <c r="G377" s="536" t="s">
        <v>933</v>
      </c>
      <c r="H377" s="536"/>
      <c r="I377" s="537"/>
      <c r="J377" s="328"/>
      <c r="K377" s="328"/>
      <c r="L377" s="252"/>
    </row>
    <row r="378" spans="1:12" ht="23.25">
      <c r="A378" s="279"/>
      <c r="B378" s="326"/>
      <c r="C378" s="284"/>
      <c r="D378" s="279"/>
      <c r="E378" s="326"/>
      <c r="F378" s="307"/>
      <c r="G378" s="536" t="s">
        <v>934</v>
      </c>
      <c r="H378" s="536"/>
      <c r="I378" s="537"/>
      <c r="J378" s="328"/>
      <c r="K378" s="328"/>
      <c r="L378" s="252"/>
    </row>
    <row r="379" spans="1:12" ht="23.25">
      <c r="A379" s="276"/>
      <c r="B379" s="283"/>
      <c r="C379" s="285"/>
      <c r="D379" s="276"/>
      <c r="E379" s="283"/>
      <c r="F379" s="308"/>
      <c r="G379" s="538" t="s">
        <v>935</v>
      </c>
      <c r="H379" s="538"/>
      <c r="I379" s="539"/>
      <c r="J379" s="243"/>
      <c r="K379" s="243"/>
      <c r="L379" s="244"/>
    </row>
    <row r="380" spans="1:12" ht="23.25">
      <c r="A380" s="282"/>
      <c r="B380" s="282"/>
      <c r="C380" s="282"/>
      <c r="D380" s="282"/>
      <c r="E380" s="282"/>
      <c r="F380" s="264"/>
      <c r="G380" s="349"/>
      <c r="H380" s="349"/>
      <c r="I380" s="349"/>
      <c r="J380" s="240"/>
      <c r="K380" s="240"/>
      <c r="L380" s="240"/>
    </row>
    <row r="381" spans="1:12" ht="23.25">
      <c r="A381" s="283"/>
      <c r="B381" s="283"/>
      <c r="C381" s="283"/>
      <c r="D381" s="283"/>
      <c r="E381" s="283"/>
      <c r="F381" s="354"/>
      <c r="G381" s="346"/>
      <c r="H381" s="346"/>
      <c r="I381" s="346"/>
      <c r="J381" s="243"/>
      <c r="K381" s="243"/>
      <c r="L381" s="243"/>
    </row>
    <row r="382" spans="1:12" ht="23.25">
      <c r="A382" s="563" t="s">
        <v>27</v>
      </c>
      <c r="B382" s="564"/>
      <c r="C382" s="565"/>
      <c r="D382" s="600" t="s">
        <v>28</v>
      </c>
      <c r="E382" s="585"/>
      <c r="F382" s="295" t="s">
        <v>615</v>
      </c>
      <c r="G382" s="584" t="s">
        <v>29</v>
      </c>
      <c r="H382" s="562"/>
      <c r="I382" s="562"/>
      <c r="J382" s="562"/>
      <c r="K382" s="562"/>
      <c r="L382" s="562"/>
    </row>
    <row r="383" spans="1:12" ht="23.25">
      <c r="A383" s="566"/>
      <c r="B383" s="567"/>
      <c r="C383" s="568"/>
      <c r="D383" s="601" t="s">
        <v>31</v>
      </c>
      <c r="E383" s="592"/>
      <c r="F383" s="300" t="s">
        <v>25</v>
      </c>
      <c r="G383" s="584" t="s">
        <v>30</v>
      </c>
      <c r="H383" s="562"/>
      <c r="I383" s="562"/>
      <c r="J383" s="562" t="s">
        <v>34</v>
      </c>
      <c r="K383" s="562"/>
      <c r="L383" s="562"/>
    </row>
    <row r="384" spans="1:12" ht="23.25">
      <c r="A384" s="280" t="s">
        <v>936</v>
      </c>
      <c r="B384" s="282"/>
      <c r="C384" s="282"/>
      <c r="D384" s="531" t="s">
        <v>35</v>
      </c>
      <c r="E384" s="532"/>
      <c r="F384" s="297" t="s">
        <v>618</v>
      </c>
      <c r="G384" s="540" t="s">
        <v>419</v>
      </c>
      <c r="H384" s="540"/>
      <c r="I384" s="541"/>
      <c r="J384" s="524" t="s">
        <v>479</v>
      </c>
      <c r="K384" s="525"/>
      <c r="L384" s="526"/>
    </row>
    <row r="385" spans="1:12" ht="23.25">
      <c r="A385" s="279"/>
      <c r="B385" s="326"/>
      <c r="C385" s="326"/>
      <c r="D385" s="279"/>
      <c r="E385" s="284"/>
      <c r="F385" s="307"/>
      <c r="G385" s="527" t="s">
        <v>937</v>
      </c>
      <c r="H385" s="527"/>
      <c r="I385" s="528"/>
      <c r="J385" s="238"/>
      <c r="K385" s="328"/>
      <c r="L385" s="252"/>
    </row>
    <row r="386" spans="1:12" ht="23.25">
      <c r="A386" s="279"/>
      <c r="B386" s="326"/>
      <c r="C386" s="326"/>
      <c r="D386" s="279"/>
      <c r="E386" s="284"/>
      <c r="F386" s="307"/>
      <c r="G386" s="527" t="s">
        <v>938</v>
      </c>
      <c r="H386" s="527"/>
      <c r="I386" s="528"/>
      <c r="J386" s="238"/>
      <c r="K386" s="328"/>
      <c r="L386" s="252"/>
    </row>
    <row r="387" spans="1:12" ht="23.25">
      <c r="A387" s="279"/>
      <c r="B387" s="326"/>
      <c r="C387" s="326"/>
      <c r="D387" s="276"/>
      <c r="E387" s="285"/>
      <c r="F387" s="307"/>
      <c r="G387" s="529" t="s">
        <v>939</v>
      </c>
      <c r="H387" s="529"/>
      <c r="I387" s="530"/>
      <c r="J387" s="238"/>
      <c r="K387" s="328"/>
      <c r="L387" s="252"/>
    </row>
    <row r="388" spans="1:12" ht="23.25">
      <c r="A388" s="280" t="s">
        <v>589</v>
      </c>
      <c r="B388" s="282"/>
      <c r="C388" s="282"/>
      <c r="D388" s="531" t="s">
        <v>35</v>
      </c>
      <c r="E388" s="532"/>
      <c r="F388" s="297" t="s">
        <v>618</v>
      </c>
      <c r="G388" s="533" t="s">
        <v>940</v>
      </c>
      <c r="H388" s="533"/>
      <c r="I388" s="534"/>
      <c r="J388" s="531" t="s">
        <v>590</v>
      </c>
      <c r="K388" s="535"/>
      <c r="L388" s="532"/>
    </row>
    <row r="389" spans="1:12" ht="23.25">
      <c r="A389" s="279"/>
      <c r="B389" s="326"/>
      <c r="C389" s="326"/>
      <c r="D389" s="238"/>
      <c r="E389" s="328"/>
      <c r="F389" s="298"/>
      <c r="G389" s="574" t="s">
        <v>941</v>
      </c>
      <c r="H389" s="574"/>
      <c r="I389" s="575"/>
      <c r="J389" s="238"/>
      <c r="K389" s="328"/>
      <c r="L389" s="252"/>
    </row>
    <row r="390" spans="1:12" ht="23.25">
      <c r="A390" s="279"/>
      <c r="B390" s="326"/>
      <c r="C390" s="326"/>
      <c r="D390" s="238"/>
      <c r="E390" s="328"/>
      <c r="F390" s="298"/>
      <c r="G390" s="574" t="s">
        <v>591</v>
      </c>
      <c r="H390" s="574"/>
      <c r="I390" s="575"/>
      <c r="J390" s="238"/>
      <c r="K390" s="328"/>
      <c r="L390" s="252"/>
    </row>
    <row r="391" spans="1:12" ht="23.25">
      <c r="A391" s="276"/>
      <c r="B391" s="283"/>
      <c r="C391" s="283"/>
      <c r="D391" s="276"/>
      <c r="E391" s="283"/>
      <c r="F391" s="308"/>
      <c r="G391" s="626" t="s">
        <v>942</v>
      </c>
      <c r="H391" s="626"/>
      <c r="I391" s="627"/>
      <c r="J391" s="242"/>
      <c r="K391" s="243"/>
      <c r="L391" s="244"/>
    </row>
    <row r="392" spans="1:12" ht="23.25">
      <c r="A392" s="279" t="s">
        <v>943</v>
      </c>
      <c r="B392" s="326"/>
      <c r="C392" s="326"/>
      <c r="D392" s="531" t="s">
        <v>35</v>
      </c>
      <c r="E392" s="532"/>
      <c r="F392" s="297" t="s">
        <v>618</v>
      </c>
      <c r="G392" s="717" t="s">
        <v>719</v>
      </c>
      <c r="H392" s="718"/>
      <c r="I392" s="719"/>
      <c r="J392" s="524" t="s">
        <v>944</v>
      </c>
      <c r="K392" s="525"/>
      <c r="L392" s="526"/>
    </row>
    <row r="393" spans="1:12" ht="23.25">
      <c r="A393" s="279"/>
      <c r="B393" s="326"/>
      <c r="C393" s="326"/>
      <c r="D393" s="238"/>
      <c r="E393" s="328"/>
      <c r="F393" s="298"/>
      <c r="G393" s="720" t="s">
        <v>585</v>
      </c>
      <c r="H393" s="574"/>
      <c r="I393" s="575"/>
      <c r="J393" s="238"/>
      <c r="K393" s="328"/>
      <c r="L393" s="252"/>
    </row>
    <row r="394" spans="1:12" ht="23.25">
      <c r="A394" s="279"/>
      <c r="B394" s="326"/>
      <c r="C394" s="326"/>
      <c r="D394" s="238"/>
      <c r="E394" s="328"/>
      <c r="F394" s="298"/>
      <c r="G394" s="720" t="s">
        <v>945</v>
      </c>
      <c r="H394" s="574"/>
      <c r="I394" s="575"/>
      <c r="J394" s="238"/>
      <c r="K394" s="328"/>
      <c r="L394" s="252"/>
    </row>
    <row r="395" spans="1:12" ht="23.25">
      <c r="A395" s="279"/>
      <c r="B395" s="326"/>
      <c r="C395" s="326"/>
      <c r="D395" s="279"/>
      <c r="E395" s="326"/>
      <c r="F395" s="307"/>
      <c r="G395" s="720" t="s">
        <v>946</v>
      </c>
      <c r="H395" s="574"/>
      <c r="I395" s="575"/>
      <c r="J395" s="238"/>
      <c r="K395" s="328"/>
      <c r="L395" s="252"/>
    </row>
    <row r="396" spans="1:12" ht="23.25">
      <c r="A396" s="279"/>
      <c r="B396" s="326"/>
      <c r="C396" s="326"/>
      <c r="D396" s="279"/>
      <c r="E396" s="326"/>
      <c r="F396" s="307"/>
      <c r="G396" s="720" t="s">
        <v>721</v>
      </c>
      <c r="H396" s="574"/>
      <c r="I396" s="575"/>
      <c r="J396" s="238"/>
      <c r="K396" s="328"/>
      <c r="L396" s="252"/>
    </row>
    <row r="397" spans="1:12" ht="23.25">
      <c r="A397" s="279"/>
      <c r="B397" s="326"/>
      <c r="C397" s="326"/>
      <c r="D397" s="276"/>
      <c r="E397" s="285"/>
      <c r="F397" s="307"/>
      <c r="G397" s="723" t="s">
        <v>947</v>
      </c>
      <c r="H397" s="572"/>
      <c r="I397" s="573"/>
      <c r="J397" s="238"/>
      <c r="K397" s="328"/>
      <c r="L397" s="252"/>
    </row>
    <row r="398" spans="1:12" ht="23.25">
      <c r="A398" s="280" t="s">
        <v>948</v>
      </c>
      <c r="B398" s="282"/>
      <c r="C398" s="282"/>
      <c r="D398" s="548" t="s">
        <v>35</v>
      </c>
      <c r="E398" s="549"/>
      <c r="F398" s="297" t="s">
        <v>618</v>
      </c>
      <c r="G398" s="629" t="s">
        <v>537</v>
      </c>
      <c r="H398" s="629"/>
      <c r="I398" s="630"/>
      <c r="J398" s="531" t="s">
        <v>481</v>
      </c>
      <c r="K398" s="535"/>
      <c r="L398" s="532"/>
    </row>
    <row r="399" spans="1:12" ht="23.25">
      <c r="A399" s="279"/>
      <c r="B399" s="326"/>
      <c r="C399" s="326"/>
      <c r="D399" s="238"/>
      <c r="E399" s="328"/>
      <c r="F399" s="298"/>
      <c r="G399" s="721" t="s">
        <v>554</v>
      </c>
      <c r="H399" s="631"/>
      <c r="I399" s="632"/>
      <c r="J399" s="238"/>
      <c r="K399" s="328"/>
      <c r="L399" s="252"/>
    </row>
    <row r="400" spans="1:12" ht="23.25">
      <c r="A400" s="279"/>
      <c r="B400" s="326"/>
      <c r="C400" s="326"/>
      <c r="D400" s="238"/>
      <c r="E400" s="328"/>
      <c r="F400" s="298"/>
      <c r="G400" s="721" t="s">
        <v>705</v>
      </c>
      <c r="H400" s="631"/>
      <c r="I400" s="632"/>
      <c r="J400" s="238"/>
      <c r="K400" s="328"/>
      <c r="L400" s="252"/>
    </row>
    <row r="401" spans="1:12" ht="23.25">
      <c r="A401" s="279"/>
      <c r="B401" s="326"/>
      <c r="C401" s="326"/>
      <c r="D401" s="279"/>
      <c r="E401" s="326"/>
      <c r="F401" s="307"/>
      <c r="G401" s="659" t="s">
        <v>949</v>
      </c>
      <c r="H401" s="659"/>
      <c r="I401" s="660"/>
      <c r="J401" s="238"/>
      <c r="K401" s="328"/>
      <c r="L401" s="252"/>
    </row>
    <row r="402" spans="1:12" ht="23.25">
      <c r="A402" s="276"/>
      <c r="B402" s="283"/>
      <c r="C402" s="283"/>
      <c r="D402" s="276"/>
      <c r="E402" s="283"/>
      <c r="F402" s="308"/>
      <c r="G402" s="623" t="s">
        <v>950</v>
      </c>
      <c r="H402" s="623"/>
      <c r="I402" s="624"/>
      <c r="J402" s="242"/>
      <c r="K402" s="243"/>
      <c r="L402" s="244"/>
    </row>
    <row r="403" spans="1:12" ht="23.25">
      <c r="A403" s="544" t="s">
        <v>951</v>
      </c>
      <c r="B403" s="545"/>
      <c r="C403" s="546"/>
      <c r="D403" s="548" t="s">
        <v>35</v>
      </c>
      <c r="E403" s="549"/>
      <c r="F403" s="297" t="s">
        <v>618</v>
      </c>
      <c r="G403" s="716" t="s">
        <v>547</v>
      </c>
      <c r="H403" s="629"/>
      <c r="I403" s="630"/>
      <c r="J403" s="531" t="s">
        <v>481</v>
      </c>
      <c r="K403" s="535"/>
      <c r="L403" s="532"/>
    </row>
    <row r="404" spans="1:12" ht="23.25">
      <c r="A404" s="260"/>
      <c r="B404" s="329"/>
      <c r="C404" s="329"/>
      <c r="D404" s="238"/>
      <c r="E404" s="328"/>
      <c r="F404" s="298"/>
      <c r="G404" s="722" t="s">
        <v>538</v>
      </c>
      <c r="H404" s="659"/>
      <c r="I404" s="660"/>
      <c r="J404" s="238"/>
      <c r="K404" s="328"/>
      <c r="L404" s="252"/>
    </row>
    <row r="405" spans="1:12" ht="23.25">
      <c r="A405" s="260"/>
      <c r="B405" s="329"/>
      <c r="C405" s="329"/>
      <c r="D405" s="238"/>
      <c r="E405" s="328"/>
      <c r="F405" s="298"/>
      <c r="G405" s="722" t="s">
        <v>917</v>
      </c>
      <c r="H405" s="659"/>
      <c r="I405" s="660"/>
      <c r="J405" s="238"/>
      <c r="K405" s="328"/>
      <c r="L405" s="252"/>
    </row>
    <row r="406" spans="1:12" ht="23.25">
      <c r="A406" s="260"/>
      <c r="B406" s="329"/>
      <c r="C406" s="329"/>
      <c r="D406" s="238"/>
      <c r="E406" s="328"/>
      <c r="F406" s="298"/>
      <c r="G406" s="722" t="s">
        <v>952</v>
      </c>
      <c r="H406" s="659"/>
      <c r="I406" s="660"/>
      <c r="J406" s="238"/>
      <c r="K406" s="328"/>
      <c r="L406" s="252"/>
    </row>
    <row r="407" spans="1:12" ht="23.25">
      <c r="A407" s="260"/>
      <c r="B407" s="329"/>
      <c r="C407" s="329"/>
      <c r="D407" s="238"/>
      <c r="E407" s="328"/>
      <c r="F407" s="298"/>
      <c r="G407" s="722" t="s">
        <v>953</v>
      </c>
      <c r="H407" s="659"/>
      <c r="I407" s="660"/>
      <c r="J407" s="238"/>
      <c r="K407" s="328"/>
      <c r="L407" s="252"/>
    </row>
    <row r="408" spans="1:12" ht="23.25">
      <c r="A408" s="279"/>
      <c r="B408" s="326"/>
      <c r="C408" s="326"/>
      <c r="D408" s="279"/>
      <c r="E408" s="326"/>
      <c r="F408" s="307"/>
      <c r="G408" s="722" t="s">
        <v>954</v>
      </c>
      <c r="H408" s="659"/>
      <c r="I408" s="660"/>
      <c r="J408" s="238"/>
      <c r="K408" s="328"/>
      <c r="L408" s="252"/>
    </row>
    <row r="409" spans="1:12" ht="23.25">
      <c r="A409" s="276"/>
      <c r="B409" s="283"/>
      <c r="C409" s="283"/>
      <c r="D409" s="276"/>
      <c r="E409" s="283"/>
      <c r="F409" s="308"/>
      <c r="G409" s="724" t="s">
        <v>955</v>
      </c>
      <c r="H409" s="623"/>
      <c r="I409" s="624"/>
      <c r="J409" s="242"/>
      <c r="K409" s="243"/>
      <c r="L409" s="244"/>
    </row>
    <row r="410" spans="1:12" ht="23.25">
      <c r="A410" s="544" t="s">
        <v>956</v>
      </c>
      <c r="B410" s="545"/>
      <c r="C410" s="546"/>
      <c r="D410" s="531" t="s">
        <v>35</v>
      </c>
      <c r="E410" s="535"/>
      <c r="F410" s="297" t="s">
        <v>618</v>
      </c>
      <c r="G410" s="725" t="s">
        <v>537</v>
      </c>
      <c r="H410" s="726"/>
      <c r="I410" s="727"/>
      <c r="J410" s="531" t="s">
        <v>481</v>
      </c>
      <c r="K410" s="535"/>
      <c r="L410" s="532"/>
    </row>
    <row r="411" spans="1:12" ht="23.25">
      <c r="A411" s="279"/>
      <c r="B411" s="180"/>
      <c r="C411" s="180"/>
      <c r="D411" s="279"/>
      <c r="E411" s="180"/>
      <c r="F411" s="307"/>
      <c r="G411" s="721" t="s">
        <v>579</v>
      </c>
      <c r="H411" s="728"/>
      <c r="I411" s="632"/>
      <c r="J411" s="238"/>
      <c r="K411" s="239"/>
      <c r="L411" s="252"/>
    </row>
    <row r="412" spans="1:12" ht="23.25">
      <c r="A412" s="269"/>
      <c r="B412" s="270"/>
      <c r="C412" s="270"/>
      <c r="D412" s="276"/>
      <c r="E412" s="285"/>
      <c r="F412" s="308"/>
      <c r="G412" s="729" t="s">
        <v>957</v>
      </c>
      <c r="H412" s="693"/>
      <c r="I412" s="694"/>
      <c r="J412" s="242"/>
      <c r="K412" s="243"/>
      <c r="L412" s="244"/>
    </row>
    <row r="413" spans="1:12" ht="23.25">
      <c r="A413" s="246"/>
      <c r="B413" s="246"/>
      <c r="C413" s="246"/>
      <c r="D413" s="282"/>
      <c r="E413" s="282"/>
      <c r="F413" s="264"/>
      <c r="G413" s="345"/>
      <c r="H413" s="345"/>
      <c r="I413" s="345"/>
      <c r="J413" s="240"/>
      <c r="K413" s="240"/>
      <c r="L413" s="240"/>
    </row>
    <row r="414" spans="1:12" ht="23.25">
      <c r="A414" s="261"/>
      <c r="B414" s="261"/>
      <c r="C414" s="261"/>
      <c r="D414" s="180"/>
      <c r="E414" s="180"/>
      <c r="F414" s="231"/>
      <c r="G414" s="230"/>
      <c r="H414" s="230"/>
      <c r="I414" s="230"/>
      <c r="J414" s="239"/>
      <c r="K414" s="239"/>
      <c r="L414" s="239"/>
    </row>
    <row r="415" spans="1:12" ht="23.25">
      <c r="A415" s="270"/>
      <c r="B415" s="270"/>
      <c r="C415" s="270"/>
      <c r="D415" s="283"/>
      <c r="E415" s="283"/>
      <c r="F415" s="354"/>
      <c r="G415" s="344"/>
      <c r="H415" s="344"/>
      <c r="I415" s="344"/>
      <c r="J415" s="243"/>
      <c r="K415" s="243"/>
      <c r="L415" s="243"/>
    </row>
    <row r="416" spans="1:12" ht="23.25">
      <c r="A416" s="563" t="s">
        <v>27</v>
      </c>
      <c r="B416" s="564"/>
      <c r="C416" s="565"/>
      <c r="D416" s="600" t="s">
        <v>28</v>
      </c>
      <c r="E416" s="585"/>
      <c r="F416" s="295" t="s">
        <v>615</v>
      </c>
      <c r="G416" s="584" t="s">
        <v>29</v>
      </c>
      <c r="H416" s="562"/>
      <c r="I416" s="562"/>
      <c r="J416" s="562"/>
      <c r="K416" s="562"/>
      <c r="L416" s="562"/>
    </row>
    <row r="417" spans="1:12" ht="23.25">
      <c r="A417" s="566"/>
      <c r="B417" s="567"/>
      <c r="C417" s="568"/>
      <c r="D417" s="601" t="s">
        <v>31</v>
      </c>
      <c r="E417" s="592"/>
      <c r="F417" s="300" t="s">
        <v>25</v>
      </c>
      <c r="G417" s="584" t="s">
        <v>30</v>
      </c>
      <c r="H417" s="562"/>
      <c r="I417" s="562"/>
      <c r="J417" s="562" t="s">
        <v>34</v>
      </c>
      <c r="K417" s="562"/>
      <c r="L417" s="562"/>
    </row>
    <row r="418" spans="1:12" ht="23.25">
      <c r="A418" s="544" t="s">
        <v>958</v>
      </c>
      <c r="B418" s="545"/>
      <c r="C418" s="546"/>
      <c r="D418" s="548" t="s">
        <v>35</v>
      </c>
      <c r="E418" s="549"/>
      <c r="F418" s="297" t="s">
        <v>618</v>
      </c>
      <c r="G418" s="725" t="s">
        <v>843</v>
      </c>
      <c r="H418" s="726"/>
      <c r="I418" s="727"/>
      <c r="J418" s="531" t="s">
        <v>959</v>
      </c>
      <c r="K418" s="535"/>
      <c r="L418" s="532"/>
    </row>
    <row r="419" spans="1:12" ht="23.25">
      <c r="A419" s="326"/>
      <c r="B419" s="326"/>
      <c r="C419" s="326"/>
      <c r="D419" s="279"/>
      <c r="E419" s="326"/>
      <c r="F419" s="307"/>
      <c r="G419" s="721" t="s">
        <v>960</v>
      </c>
      <c r="H419" s="631"/>
      <c r="I419" s="632"/>
      <c r="J419" s="238"/>
      <c r="K419" s="328"/>
      <c r="L419" s="328"/>
    </row>
    <row r="420" spans="1:12" ht="23.25">
      <c r="A420" s="326"/>
      <c r="B420" s="326"/>
      <c r="C420" s="326"/>
      <c r="D420" s="279"/>
      <c r="E420" s="326"/>
      <c r="F420" s="307"/>
      <c r="G420" s="721" t="s">
        <v>815</v>
      </c>
      <c r="H420" s="631"/>
      <c r="I420" s="632"/>
      <c r="J420" s="238"/>
      <c r="K420" s="328"/>
      <c r="L420" s="328"/>
    </row>
    <row r="421" spans="1:12" ht="23.25">
      <c r="A421" s="276"/>
      <c r="B421" s="283"/>
      <c r="C421" s="283"/>
      <c r="D421" s="276"/>
      <c r="E421" s="283"/>
      <c r="F421" s="308"/>
      <c r="G421" s="729" t="s">
        <v>961</v>
      </c>
      <c r="H421" s="693"/>
      <c r="I421" s="694"/>
      <c r="J421" s="242"/>
      <c r="K421" s="243"/>
      <c r="L421" s="244"/>
    </row>
    <row r="422" spans="1:12" ht="23.25">
      <c r="A422" s="544" t="s">
        <v>962</v>
      </c>
      <c r="B422" s="545"/>
      <c r="C422" s="546"/>
      <c r="D422" s="548" t="s">
        <v>35</v>
      </c>
      <c r="E422" s="549"/>
      <c r="F422" s="297" t="s">
        <v>618</v>
      </c>
      <c r="G422" s="716" t="s">
        <v>963</v>
      </c>
      <c r="H422" s="629"/>
      <c r="I422" s="630"/>
      <c r="J422" s="531" t="s">
        <v>567</v>
      </c>
      <c r="K422" s="535"/>
      <c r="L422" s="532"/>
    </row>
    <row r="423" spans="1:12" ht="23.25">
      <c r="A423" s="260"/>
      <c r="B423" s="329"/>
      <c r="C423" s="262"/>
      <c r="D423" s="238"/>
      <c r="E423" s="328"/>
      <c r="F423" s="298"/>
      <c r="G423" s="722" t="s">
        <v>434</v>
      </c>
      <c r="H423" s="659"/>
      <c r="I423" s="660"/>
      <c r="J423" s="328"/>
      <c r="K423" s="328"/>
      <c r="L423" s="252"/>
    </row>
    <row r="424" spans="1:12" ht="23.25">
      <c r="A424" s="260"/>
      <c r="B424" s="329"/>
      <c r="C424" s="262"/>
      <c r="D424" s="238"/>
      <c r="E424" s="328"/>
      <c r="F424" s="298"/>
      <c r="G424" s="722" t="s">
        <v>768</v>
      </c>
      <c r="H424" s="659"/>
      <c r="I424" s="660"/>
      <c r="J424" s="328"/>
      <c r="K424" s="328"/>
      <c r="L424" s="252"/>
    </row>
    <row r="425" spans="1:12" ht="23.25">
      <c r="A425" s="260"/>
      <c r="B425" s="329"/>
      <c r="C425" s="262"/>
      <c r="D425" s="238"/>
      <c r="E425" s="328"/>
      <c r="F425" s="298"/>
      <c r="G425" s="722" t="s">
        <v>533</v>
      </c>
      <c r="H425" s="659"/>
      <c r="I425" s="660"/>
      <c r="J425" s="328"/>
      <c r="K425" s="328"/>
      <c r="L425" s="252"/>
    </row>
    <row r="426" spans="1:12" ht="23.25">
      <c r="A426" s="260"/>
      <c r="B426" s="329"/>
      <c r="C426" s="262"/>
      <c r="D426" s="238"/>
      <c r="E426" s="328"/>
      <c r="F426" s="298"/>
      <c r="G426" s="722" t="s">
        <v>840</v>
      </c>
      <c r="H426" s="659"/>
      <c r="I426" s="660"/>
      <c r="J426" s="328"/>
      <c r="K426" s="328"/>
      <c r="L426" s="252"/>
    </row>
    <row r="427" spans="1:12" ht="23.25">
      <c r="A427" s="279"/>
      <c r="B427" s="326"/>
      <c r="C427" s="284"/>
      <c r="D427" s="279"/>
      <c r="E427" s="284"/>
      <c r="F427" s="307"/>
      <c r="G427" s="722" t="s">
        <v>787</v>
      </c>
      <c r="H427" s="659"/>
      <c r="I427" s="660"/>
      <c r="J427" s="328"/>
      <c r="K427" s="328"/>
      <c r="L427" s="252"/>
    </row>
    <row r="428" spans="1:12" ht="23.25">
      <c r="A428" s="279"/>
      <c r="B428" s="326"/>
      <c r="C428" s="284"/>
      <c r="D428" s="279"/>
      <c r="E428" s="284"/>
      <c r="F428" s="307"/>
      <c r="G428" s="722" t="s">
        <v>964</v>
      </c>
      <c r="H428" s="659"/>
      <c r="I428" s="660"/>
      <c r="J428" s="328"/>
      <c r="K428" s="328"/>
      <c r="L428" s="252"/>
    </row>
    <row r="429" spans="1:12" ht="23.25">
      <c r="A429" s="276" t="s">
        <v>965</v>
      </c>
      <c r="B429" s="270"/>
      <c r="C429" s="270"/>
      <c r="D429" s="733" t="s">
        <v>35</v>
      </c>
      <c r="E429" s="734"/>
      <c r="F429" s="299" t="s">
        <v>619</v>
      </c>
      <c r="G429" s="734" t="s">
        <v>156</v>
      </c>
      <c r="H429" s="734"/>
      <c r="I429" s="735"/>
      <c r="J429" s="736" t="s">
        <v>241</v>
      </c>
      <c r="K429" s="737"/>
      <c r="L429" s="738"/>
    </row>
    <row r="430" spans="1:12" ht="23.25">
      <c r="A430" s="287" t="s">
        <v>966</v>
      </c>
      <c r="B430" s="253"/>
      <c r="C430" s="253"/>
      <c r="D430" s="595" t="s">
        <v>35</v>
      </c>
      <c r="E430" s="596"/>
      <c r="F430" s="299" t="s">
        <v>619</v>
      </c>
      <c r="G430" s="596" t="s">
        <v>156</v>
      </c>
      <c r="H430" s="596"/>
      <c r="I430" s="597"/>
      <c r="J430" s="730" t="s">
        <v>241</v>
      </c>
      <c r="K430" s="731"/>
      <c r="L430" s="732"/>
    </row>
    <row r="431" spans="1:12" ht="23.25">
      <c r="A431" s="287" t="s">
        <v>967</v>
      </c>
      <c r="B431" s="253"/>
      <c r="C431" s="253"/>
      <c r="D431" s="595" t="s">
        <v>35</v>
      </c>
      <c r="E431" s="596"/>
      <c r="F431" s="299" t="s">
        <v>619</v>
      </c>
      <c r="G431" s="596" t="s">
        <v>156</v>
      </c>
      <c r="H431" s="596"/>
      <c r="I431" s="597"/>
      <c r="J431" s="730" t="s">
        <v>242</v>
      </c>
      <c r="K431" s="731"/>
      <c r="L431" s="732"/>
    </row>
    <row r="432" spans="1:12" ht="23.25">
      <c r="A432" s="287" t="s">
        <v>968</v>
      </c>
      <c r="B432" s="253"/>
      <c r="C432" s="253"/>
      <c r="D432" s="595" t="s">
        <v>45</v>
      </c>
      <c r="E432" s="596"/>
      <c r="F432" s="299" t="s">
        <v>619</v>
      </c>
      <c r="G432" s="596" t="s">
        <v>156</v>
      </c>
      <c r="H432" s="596"/>
      <c r="I432" s="596"/>
      <c r="J432" s="730" t="s">
        <v>245</v>
      </c>
      <c r="K432" s="731"/>
      <c r="L432" s="732"/>
    </row>
    <row r="433" spans="1:12" ht="23.25">
      <c r="A433" s="287" t="s">
        <v>969</v>
      </c>
      <c r="B433" s="253"/>
      <c r="C433" s="253"/>
      <c r="D433" s="595" t="s">
        <v>45</v>
      </c>
      <c r="E433" s="596"/>
      <c r="F433" s="299" t="s">
        <v>619</v>
      </c>
      <c r="G433" s="596" t="s">
        <v>156</v>
      </c>
      <c r="H433" s="596"/>
      <c r="I433" s="597"/>
      <c r="J433" s="730" t="s">
        <v>246</v>
      </c>
      <c r="K433" s="731"/>
      <c r="L433" s="732"/>
    </row>
    <row r="434" spans="1:12" ht="23.25">
      <c r="A434" s="287" t="s">
        <v>970</v>
      </c>
      <c r="B434" s="253"/>
      <c r="C434" s="253"/>
      <c r="D434" s="595" t="s">
        <v>45</v>
      </c>
      <c r="E434" s="596"/>
      <c r="F434" s="299" t="s">
        <v>619</v>
      </c>
      <c r="G434" s="596" t="s">
        <v>156</v>
      </c>
      <c r="H434" s="596"/>
      <c r="I434" s="597"/>
      <c r="J434" s="730" t="s">
        <v>266</v>
      </c>
      <c r="K434" s="731"/>
      <c r="L434" s="732"/>
    </row>
    <row r="435" spans="1:12" ht="23.25">
      <c r="A435" s="287" t="s">
        <v>592</v>
      </c>
      <c r="B435" s="253"/>
      <c r="C435" s="253"/>
      <c r="D435" s="595" t="s">
        <v>45</v>
      </c>
      <c r="E435" s="596"/>
      <c r="F435" s="299" t="s">
        <v>619</v>
      </c>
      <c r="G435" s="596" t="s">
        <v>211</v>
      </c>
      <c r="H435" s="596"/>
      <c r="I435" s="596"/>
      <c r="J435" s="730" t="s">
        <v>242</v>
      </c>
      <c r="K435" s="731"/>
      <c r="L435" s="732"/>
    </row>
    <row r="436" spans="1:12" ht="23.25">
      <c r="A436" s="287" t="s">
        <v>593</v>
      </c>
      <c r="B436" s="253"/>
      <c r="C436" s="253"/>
      <c r="D436" s="595" t="s">
        <v>45</v>
      </c>
      <c r="E436" s="596"/>
      <c r="F436" s="299" t="s">
        <v>619</v>
      </c>
      <c r="G436" s="596" t="s">
        <v>211</v>
      </c>
      <c r="H436" s="596"/>
      <c r="I436" s="597"/>
      <c r="J436" s="730" t="s">
        <v>243</v>
      </c>
      <c r="K436" s="731"/>
      <c r="L436" s="732"/>
    </row>
    <row r="437" spans="1:12" ht="23.25">
      <c r="A437" s="287" t="s">
        <v>971</v>
      </c>
      <c r="B437" s="253"/>
      <c r="C437" s="253"/>
      <c r="D437" s="595" t="s">
        <v>45</v>
      </c>
      <c r="E437" s="597"/>
      <c r="F437" s="299" t="s">
        <v>619</v>
      </c>
      <c r="G437" s="596" t="s">
        <v>211</v>
      </c>
      <c r="H437" s="596"/>
      <c r="I437" s="597"/>
      <c r="J437" s="730" t="s">
        <v>972</v>
      </c>
      <c r="K437" s="731"/>
      <c r="L437" s="732"/>
    </row>
    <row r="438" spans="1:12" ht="23.25">
      <c r="A438" s="287" t="s">
        <v>973</v>
      </c>
      <c r="B438" s="253"/>
      <c r="C438" s="253"/>
      <c r="D438" s="595" t="s">
        <v>45</v>
      </c>
      <c r="E438" s="597"/>
      <c r="F438" s="299" t="s">
        <v>619</v>
      </c>
      <c r="G438" s="596" t="s">
        <v>211</v>
      </c>
      <c r="H438" s="596"/>
      <c r="I438" s="597"/>
      <c r="J438" s="730" t="s">
        <v>974</v>
      </c>
      <c r="K438" s="731"/>
      <c r="L438" s="732"/>
    </row>
    <row r="439" spans="1:12" ht="23.25">
      <c r="A439" s="287" t="s">
        <v>975</v>
      </c>
      <c r="B439" s="253"/>
      <c r="C439" s="253"/>
      <c r="D439" s="595" t="s">
        <v>45</v>
      </c>
      <c r="E439" s="596"/>
      <c r="F439" s="299" t="s">
        <v>619</v>
      </c>
      <c r="G439" s="596" t="s">
        <v>156</v>
      </c>
      <c r="H439" s="596"/>
      <c r="I439" s="597"/>
      <c r="J439" s="730" t="s">
        <v>465</v>
      </c>
      <c r="K439" s="731"/>
      <c r="L439" s="732"/>
    </row>
    <row r="440" spans="1:12" ht="25.5">
      <c r="A440" s="287" t="s">
        <v>976</v>
      </c>
      <c r="B440" s="253"/>
      <c r="C440" s="253"/>
      <c r="D440" s="595" t="s">
        <v>45</v>
      </c>
      <c r="E440" s="596"/>
      <c r="F440" s="299" t="s">
        <v>619</v>
      </c>
      <c r="G440" s="596" t="s">
        <v>156</v>
      </c>
      <c r="H440" s="740"/>
      <c r="I440" s="741"/>
      <c r="J440" s="730" t="s">
        <v>247</v>
      </c>
      <c r="K440" s="731"/>
      <c r="L440" s="732"/>
    </row>
    <row r="441" spans="1:12" ht="23.25">
      <c r="A441" s="739" t="s">
        <v>977</v>
      </c>
      <c r="B441" s="684"/>
      <c r="C441" s="685"/>
      <c r="D441" s="595" t="s">
        <v>45</v>
      </c>
      <c r="E441" s="596"/>
      <c r="F441" s="299" t="s">
        <v>619</v>
      </c>
      <c r="G441" s="596" t="s">
        <v>211</v>
      </c>
      <c r="H441" s="596"/>
      <c r="I441" s="597"/>
      <c r="J441" s="730" t="s">
        <v>246</v>
      </c>
      <c r="K441" s="731"/>
      <c r="L441" s="732"/>
    </row>
    <row r="442" spans="1:12" ht="23.25">
      <c r="A442" s="287" t="s">
        <v>978</v>
      </c>
      <c r="B442" s="253"/>
      <c r="C442" s="253"/>
      <c r="D442" s="595" t="s">
        <v>45</v>
      </c>
      <c r="E442" s="596"/>
      <c r="F442" s="299" t="s">
        <v>619</v>
      </c>
      <c r="G442" s="596" t="s">
        <v>211</v>
      </c>
      <c r="H442" s="596"/>
      <c r="I442" s="597"/>
      <c r="J442" s="730" t="s">
        <v>979</v>
      </c>
      <c r="K442" s="731"/>
      <c r="L442" s="732"/>
    </row>
    <row r="443" spans="1:12" ht="23.25">
      <c r="A443" s="287" t="s">
        <v>980</v>
      </c>
      <c r="B443" s="253"/>
      <c r="C443" s="253"/>
      <c r="D443" s="595" t="s">
        <v>257</v>
      </c>
      <c r="E443" s="596"/>
      <c r="F443" s="299" t="s">
        <v>619</v>
      </c>
      <c r="G443" s="596" t="s">
        <v>156</v>
      </c>
      <c r="H443" s="596"/>
      <c r="I443" s="596"/>
      <c r="J443" s="730" t="s">
        <v>248</v>
      </c>
      <c r="K443" s="731"/>
      <c r="L443" s="732"/>
    </row>
    <row r="444" spans="1:12" ht="23.25">
      <c r="A444" s="287" t="s">
        <v>981</v>
      </c>
      <c r="B444" s="253"/>
      <c r="C444" s="253"/>
      <c r="D444" s="595" t="s">
        <v>45</v>
      </c>
      <c r="E444" s="596"/>
      <c r="F444" s="299" t="s">
        <v>619</v>
      </c>
      <c r="G444" s="596" t="s">
        <v>156</v>
      </c>
      <c r="H444" s="596"/>
      <c r="I444" s="596"/>
      <c r="J444" s="730" t="s">
        <v>244</v>
      </c>
      <c r="K444" s="731"/>
      <c r="L444" s="732"/>
    </row>
    <row r="445" spans="1:12" ht="23.25">
      <c r="A445" s="287" t="s">
        <v>982</v>
      </c>
      <c r="B445" s="253"/>
      <c r="C445" s="253"/>
      <c r="D445" s="595" t="s">
        <v>252</v>
      </c>
      <c r="E445" s="596"/>
      <c r="F445" s="299" t="s">
        <v>619</v>
      </c>
      <c r="G445" s="596" t="s">
        <v>156</v>
      </c>
      <c r="H445" s="596"/>
      <c r="I445" s="596"/>
      <c r="J445" s="730" t="s">
        <v>251</v>
      </c>
      <c r="K445" s="731"/>
      <c r="L445" s="732"/>
    </row>
    <row r="446" spans="1:12" ht="23.25">
      <c r="A446" s="287" t="s">
        <v>983</v>
      </c>
      <c r="B446" s="253"/>
      <c r="C446" s="253"/>
      <c r="D446" s="595" t="s">
        <v>252</v>
      </c>
      <c r="E446" s="596"/>
      <c r="F446" s="299" t="s">
        <v>619</v>
      </c>
      <c r="G446" s="596" t="s">
        <v>211</v>
      </c>
      <c r="H446" s="596"/>
      <c r="I446" s="596"/>
      <c r="J446" s="730" t="s">
        <v>249</v>
      </c>
      <c r="K446" s="731"/>
      <c r="L446" s="732"/>
    </row>
    <row r="447" spans="1:12" ht="23.25">
      <c r="A447" s="287" t="s">
        <v>984</v>
      </c>
      <c r="B447" s="253"/>
      <c r="C447" s="253"/>
      <c r="D447" s="595" t="s">
        <v>252</v>
      </c>
      <c r="E447" s="596"/>
      <c r="F447" s="299" t="s">
        <v>619</v>
      </c>
      <c r="G447" s="596" t="s">
        <v>211</v>
      </c>
      <c r="H447" s="596"/>
      <c r="I447" s="596"/>
      <c r="J447" s="730" t="s">
        <v>250</v>
      </c>
      <c r="K447" s="731"/>
      <c r="L447" s="732"/>
    </row>
    <row r="448" spans="1:12" ht="23.25">
      <c r="A448" s="287" t="s">
        <v>985</v>
      </c>
      <c r="B448" s="253"/>
      <c r="C448" s="253"/>
      <c r="D448" s="595" t="s">
        <v>252</v>
      </c>
      <c r="E448" s="596"/>
      <c r="F448" s="299" t="s">
        <v>619</v>
      </c>
      <c r="G448" s="596" t="s">
        <v>211</v>
      </c>
      <c r="H448" s="596"/>
      <c r="I448" s="596"/>
      <c r="J448" s="730" t="s">
        <v>250</v>
      </c>
      <c r="K448" s="731"/>
      <c r="L448" s="732"/>
    </row>
  </sheetData>
  <sheetProtection/>
  <mergeCells count="677">
    <mergeCell ref="D448:E448"/>
    <mergeCell ref="G448:I448"/>
    <mergeCell ref="J448:L448"/>
    <mergeCell ref="A36:C37"/>
    <mergeCell ref="D36:E36"/>
    <mergeCell ref="G36:L36"/>
    <mergeCell ref="D37:E37"/>
    <mergeCell ref="G37:I37"/>
    <mergeCell ref="J37:L37"/>
    <mergeCell ref="A38:C38"/>
    <mergeCell ref="J38:L38"/>
    <mergeCell ref="A72:C73"/>
    <mergeCell ref="D72:E72"/>
    <mergeCell ref="G72:L72"/>
    <mergeCell ref="D73:E73"/>
    <mergeCell ref="G73:I73"/>
    <mergeCell ref="J73:L73"/>
    <mergeCell ref="J49:L49"/>
    <mergeCell ref="J59:L59"/>
    <mergeCell ref="A42:C42"/>
    <mergeCell ref="A140:C141"/>
    <mergeCell ref="D140:E140"/>
    <mergeCell ref="G140:L140"/>
    <mergeCell ref="D141:E141"/>
    <mergeCell ref="G141:I141"/>
    <mergeCell ref="J141:L141"/>
    <mergeCell ref="D445:E445"/>
    <mergeCell ref="G445:I445"/>
    <mergeCell ref="J445:L445"/>
    <mergeCell ref="D446:E446"/>
    <mergeCell ref="G446:I446"/>
    <mergeCell ref="J446:L446"/>
    <mergeCell ref="D447:E447"/>
    <mergeCell ref="G447:I447"/>
    <mergeCell ref="J447:L447"/>
    <mergeCell ref="D442:E442"/>
    <mergeCell ref="G442:I442"/>
    <mergeCell ref="J442:L442"/>
    <mergeCell ref="D443:E443"/>
    <mergeCell ref="G443:I443"/>
    <mergeCell ref="J443:L443"/>
    <mergeCell ref="D444:E444"/>
    <mergeCell ref="G444:I444"/>
    <mergeCell ref="J444:L444"/>
    <mergeCell ref="D439:E439"/>
    <mergeCell ref="G439:I439"/>
    <mergeCell ref="J439:L439"/>
    <mergeCell ref="D440:E440"/>
    <mergeCell ref="G440:I440"/>
    <mergeCell ref="J440:L440"/>
    <mergeCell ref="A441:C441"/>
    <mergeCell ref="D441:E441"/>
    <mergeCell ref="G441:I441"/>
    <mergeCell ref="J441:L441"/>
    <mergeCell ref="D436:E436"/>
    <mergeCell ref="G436:I436"/>
    <mergeCell ref="J436:L436"/>
    <mergeCell ref="D437:E437"/>
    <mergeCell ref="G437:I437"/>
    <mergeCell ref="J437:L437"/>
    <mergeCell ref="D438:E438"/>
    <mergeCell ref="G438:I438"/>
    <mergeCell ref="J438:L438"/>
    <mergeCell ref="D433:E433"/>
    <mergeCell ref="G433:I433"/>
    <mergeCell ref="J433:L433"/>
    <mergeCell ref="D434:E434"/>
    <mergeCell ref="G434:I434"/>
    <mergeCell ref="J434:L434"/>
    <mergeCell ref="D435:E435"/>
    <mergeCell ref="G435:I435"/>
    <mergeCell ref="J435:L435"/>
    <mergeCell ref="D430:E430"/>
    <mergeCell ref="G430:I430"/>
    <mergeCell ref="J430:L430"/>
    <mergeCell ref="D431:E431"/>
    <mergeCell ref="G431:I431"/>
    <mergeCell ref="J431:L431"/>
    <mergeCell ref="D432:E432"/>
    <mergeCell ref="G432:I432"/>
    <mergeCell ref="J432:L432"/>
    <mergeCell ref="G425:I425"/>
    <mergeCell ref="G426:I426"/>
    <mergeCell ref="G427:I427"/>
    <mergeCell ref="G428:I428"/>
    <mergeCell ref="D429:E429"/>
    <mergeCell ref="G429:I429"/>
    <mergeCell ref="J429:L429"/>
    <mergeCell ref="J142:L142"/>
    <mergeCell ref="G419:I419"/>
    <mergeCell ref="G420:I420"/>
    <mergeCell ref="G421:I421"/>
    <mergeCell ref="A422:C422"/>
    <mergeCell ref="D422:E422"/>
    <mergeCell ref="G422:I422"/>
    <mergeCell ref="J422:L422"/>
    <mergeCell ref="J410:L410"/>
    <mergeCell ref="G418:I418"/>
    <mergeCell ref="G423:I423"/>
    <mergeCell ref="G424:I424"/>
    <mergeCell ref="G409:I409"/>
    <mergeCell ref="A410:C410"/>
    <mergeCell ref="D410:E410"/>
    <mergeCell ref="G410:I410"/>
    <mergeCell ref="G411:I411"/>
    <mergeCell ref="G412:I412"/>
    <mergeCell ref="A418:C418"/>
    <mergeCell ref="D418:E418"/>
    <mergeCell ref="J418:L418"/>
    <mergeCell ref="A416:C417"/>
    <mergeCell ref="D416:E416"/>
    <mergeCell ref="G416:L416"/>
    <mergeCell ref="D417:E417"/>
    <mergeCell ref="G417:I417"/>
    <mergeCell ref="J417:L417"/>
    <mergeCell ref="A403:C403"/>
    <mergeCell ref="D403:E403"/>
    <mergeCell ref="G403:I403"/>
    <mergeCell ref="J403:L403"/>
    <mergeCell ref="G404:I404"/>
    <mergeCell ref="G405:I405"/>
    <mergeCell ref="G406:I406"/>
    <mergeCell ref="G407:I407"/>
    <mergeCell ref="G408:I408"/>
    <mergeCell ref="G396:I396"/>
    <mergeCell ref="G397:I397"/>
    <mergeCell ref="D398:E398"/>
    <mergeCell ref="G398:I398"/>
    <mergeCell ref="G395:I395"/>
    <mergeCell ref="J398:L398"/>
    <mergeCell ref="G399:I399"/>
    <mergeCell ref="G400:I400"/>
    <mergeCell ref="G401:I401"/>
    <mergeCell ref="G402:I402"/>
    <mergeCell ref="J175:L175"/>
    <mergeCell ref="D392:E392"/>
    <mergeCell ref="G392:I392"/>
    <mergeCell ref="J392:L392"/>
    <mergeCell ref="G393:I393"/>
    <mergeCell ref="G394:I394"/>
    <mergeCell ref="G389:I389"/>
    <mergeCell ref="G390:I390"/>
    <mergeCell ref="G391:I391"/>
    <mergeCell ref="J245:L245"/>
    <mergeCell ref="J55:L55"/>
    <mergeCell ref="G200:I200"/>
    <mergeCell ref="G133:I133"/>
    <mergeCell ref="D176:E176"/>
    <mergeCell ref="J176:L176"/>
    <mergeCell ref="A174:C175"/>
    <mergeCell ref="D174:E174"/>
    <mergeCell ref="G174:L174"/>
    <mergeCell ref="D175:E175"/>
    <mergeCell ref="G175:I175"/>
    <mergeCell ref="G154:I154"/>
    <mergeCell ref="G143:I143"/>
    <mergeCell ref="G184:I184"/>
    <mergeCell ref="G159:I159"/>
    <mergeCell ref="G165:I165"/>
    <mergeCell ref="G158:I158"/>
    <mergeCell ref="G156:I156"/>
    <mergeCell ref="G164:I164"/>
    <mergeCell ref="G183:I183"/>
    <mergeCell ref="G145:I145"/>
    <mergeCell ref="J247:L247"/>
    <mergeCell ref="G189:I189"/>
    <mergeCell ref="G208:L208"/>
    <mergeCell ref="G209:I209"/>
    <mergeCell ref="J209:L209"/>
    <mergeCell ref="G202:I202"/>
    <mergeCell ref="J210:L210"/>
    <mergeCell ref="G244:L244"/>
    <mergeCell ref="G212:I212"/>
    <mergeCell ref="J191:L191"/>
    <mergeCell ref="G185:I185"/>
    <mergeCell ref="G190:I190"/>
    <mergeCell ref="G191:I191"/>
    <mergeCell ref="G192:I192"/>
    <mergeCell ref="G193:I193"/>
    <mergeCell ref="G201:I201"/>
    <mergeCell ref="G188:I188"/>
    <mergeCell ref="G186:I186"/>
    <mergeCell ref="G187:I187"/>
    <mergeCell ref="A4:C5"/>
    <mergeCell ref="G89:I89"/>
    <mergeCell ref="G32:I32"/>
    <mergeCell ref="G27:I27"/>
    <mergeCell ref="G87:I87"/>
    <mergeCell ref="G80:I80"/>
    <mergeCell ref="G56:I56"/>
    <mergeCell ref="D4:E4"/>
    <mergeCell ref="G47:I47"/>
    <mergeCell ref="D5:E5"/>
    <mergeCell ref="G126:I126"/>
    <mergeCell ref="G33:I33"/>
    <mergeCell ref="G77:I77"/>
    <mergeCell ref="J66:L66"/>
    <mergeCell ref="G124:I124"/>
    <mergeCell ref="G26:I26"/>
    <mergeCell ref="G31:I31"/>
    <mergeCell ref="G28:I28"/>
    <mergeCell ref="G29:I29"/>
    <mergeCell ref="G30:I30"/>
    <mergeCell ref="G5:I5"/>
    <mergeCell ref="G4:L4"/>
    <mergeCell ref="J5:L5"/>
    <mergeCell ref="J23:L23"/>
    <mergeCell ref="D6:E6"/>
    <mergeCell ref="G6:I6"/>
    <mergeCell ref="G12:I12"/>
    <mergeCell ref="J12:L12"/>
    <mergeCell ref="D17:E17"/>
    <mergeCell ref="J17:L17"/>
    <mergeCell ref="D49:E49"/>
    <mergeCell ref="G49:I49"/>
    <mergeCell ref="D43:E43"/>
    <mergeCell ref="D38:E38"/>
    <mergeCell ref="G23:I23"/>
    <mergeCell ref="G21:I21"/>
    <mergeCell ref="D23:E23"/>
    <mergeCell ref="G24:I24"/>
    <mergeCell ref="D42:E42"/>
    <mergeCell ref="G42:L42"/>
    <mergeCell ref="A23:C23"/>
    <mergeCell ref="J6:L6"/>
    <mergeCell ref="G7:I7"/>
    <mergeCell ref="G8:I8"/>
    <mergeCell ref="G9:I9"/>
    <mergeCell ref="G10:I10"/>
    <mergeCell ref="G11:I11"/>
    <mergeCell ref="G16:I16"/>
    <mergeCell ref="G13:I13"/>
    <mergeCell ref="G20:I20"/>
    <mergeCell ref="D12:E12"/>
    <mergeCell ref="G19:I19"/>
    <mergeCell ref="G25:I25"/>
    <mergeCell ref="G14:I14"/>
    <mergeCell ref="G15:I15"/>
    <mergeCell ref="G17:I17"/>
    <mergeCell ref="G18:I18"/>
    <mergeCell ref="G74:I74"/>
    <mergeCell ref="G75:I75"/>
    <mergeCell ref="G51:I51"/>
    <mergeCell ref="G67:I67"/>
    <mergeCell ref="G53:I53"/>
    <mergeCell ref="G43:I43"/>
    <mergeCell ref="G55:I55"/>
    <mergeCell ref="G68:I68"/>
    <mergeCell ref="G50:I50"/>
    <mergeCell ref="G66:I66"/>
    <mergeCell ref="A244:C245"/>
    <mergeCell ref="D244:E244"/>
    <mergeCell ref="D245:E245"/>
    <mergeCell ref="G52:I52"/>
    <mergeCell ref="G62:I62"/>
    <mergeCell ref="J31:L31"/>
    <mergeCell ref="G46:I46"/>
    <mergeCell ref="G48:I48"/>
    <mergeCell ref="J74:L74"/>
    <mergeCell ref="G65:I65"/>
    <mergeCell ref="A314:C315"/>
    <mergeCell ref="D314:E314"/>
    <mergeCell ref="D315:E315"/>
    <mergeCell ref="G76:I76"/>
    <mergeCell ref="G79:I79"/>
    <mergeCell ref="G88:I88"/>
    <mergeCell ref="G91:I91"/>
    <mergeCell ref="G92:I92"/>
    <mergeCell ref="G90:I90"/>
    <mergeCell ref="G108:I108"/>
    <mergeCell ref="G94:I94"/>
    <mergeCell ref="G95:I95"/>
    <mergeCell ref="G93:I93"/>
    <mergeCell ref="G117:I117"/>
    <mergeCell ref="G118:I118"/>
    <mergeCell ref="G128:I128"/>
    <mergeCell ref="G109:I109"/>
    <mergeCell ref="G100:I100"/>
    <mergeCell ref="G101:I101"/>
    <mergeCell ref="G102:I102"/>
    <mergeCell ref="G54:I54"/>
    <mergeCell ref="G60:I60"/>
    <mergeCell ref="G61:I61"/>
    <mergeCell ref="G63:I63"/>
    <mergeCell ref="G64:I64"/>
    <mergeCell ref="G57:I57"/>
    <mergeCell ref="G58:I58"/>
    <mergeCell ref="G59:I59"/>
    <mergeCell ref="J43:L43"/>
    <mergeCell ref="G44:I44"/>
    <mergeCell ref="G45:I45"/>
    <mergeCell ref="G86:I86"/>
    <mergeCell ref="D66:E66"/>
    <mergeCell ref="G69:I69"/>
    <mergeCell ref="D59:E59"/>
    <mergeCell ref="G78:I78"/>
    <mergeCell ref="D74:E74"/>
    <mergeCell ref="D55:E55"/>
    <mergeCell ref="D80:E80"/>
    <mergeCell ref="G81:I81"/>
    <mergeCell ref="G82:I82"/>
    <mergeCell ref="G83:I83"/>
    <mergeCell ref="G84:I84"/>
    <mergeCell ref="G85:I85"/>
    <mergeCell ref="D247:E247"/>
    <mergeCell ref="A142:C142"/>
    <mergeCell ref="D142:E142"/>
    <mergeCell ref="D246:E246"/>
    <mergeCell ref="G119:I119"/>
    <mergeCell ref="G121:I121"/>
    <mergeCell ref="D208:E208"/>
    <mergeCell ref="A208:C209"/>
    <mergeCell ref="D209:E209"/>
    <mergeCell ref="D210:E210"/>
    <mergeCell ref="G125:I125"/>
    <mergeCell ref="D113:E113"/>
    <mergeCell ref="D114:E114"/>
    <mergeCell ref="G96:I96"/>
    <mergeCell ref="G99:I99"/>
    <mergeCell ref="G97:I97"/>
    <mergeCell ref="G98:I98"/>
    <mergeCell ref="J114:L114"/>
    <mergeCell ref="G114:I114"/>
    <mergeCell ref="J122:L122"/>
    <mergeCell ref="J123:L123"/>
    <mergeCell ref="A112:C113"/>
    <mergeCell ref="D112:E112"/>
    <mergeCell ref="G113:I113"/>
    <mergeCell ref="G122:I122"/>
    <mergeCell ref="G123:I123"/>
    <mergeCell ref="D122:E122"/>
    <mergeCell ref="G131:I131"/>
    <mergeCell ref="G127:I127"/>
    <mergeCell ref="G130:I130"/>
    <mergeCell ref="G137:I137"/>
    <mergeCell ref="G149:I149"/>
    <mergeCell ref="G150:I150"/>
    <mergeCell ref="G132:I132"/>
    <mergeCell ref="G144:I144"/>
    <mergeCell ref="G134:I134"/>
    <mergeCell ref="G142:I142"/>
    <mergeCell ref="D146:E146"/>
    <mergeCell ref="G146:I146"/>
    <mergeCell ref="G148:I148"/>
    <mergeCell ref="G147:I147"/>
    <mergeCell ref="D133:E133"/>
    <mergeCell ref="G135:I135"/>
    <mergeCell ref="G136:I136"/>
    <mergeCell ref="A162:C162"/>
    <mergeCell ref="D162:E162"/>
    <mergeCell ref="D178:E178"/>
    <mergeCell ref="D166:E166"/>
    <mergeCell ref="D167:E167"/>
    <mergeCell ref="G166:I166"/>
    <mergeCell ref="G163:I163"/>
    <mergeCell ref="G162:I162"/>
    <mergeCell ref="G178:I178"/>
    <mergeCell ref="A176:C176"/>
    <mergeCell ref="A166:C166"/>
    <mergeCell ref="A167:C167"/>
    <mergeCell ref="G167:I167"/>
    <mergeCell ref="G168:I168"/>
    <mergeCell ref="A169:C169"/>
    <mergeCell ref="A146:C146"/>
    <mergeCell ref="A153:C153"/>
    <mergeCell ref="D153:E153"/>
    <mergeCell ref="A156:C156"/>
    <mergeCell ref="D156:E156"/>
    <mergeCell ref="J246:L246"/>
    <mergeCell ref="G314:L314"/>
    <mergeCell ref="G315:I315"/>
    <mergeCell ref="J315:L315"/>
    <mergeCell ref="G205:I205"/>
    <mergeCell ref="G224:I224"/>
    <mergeCell ref="G227:I227"/>
    <mergeCell ref="G225:I225"/>
    <mergeCell ref="G226:I226"/>
    <mergeCell ref="G218:I218"/>
    <mergeCell ref="G210:I210"/>
    <mergeCell ref="G221:I221"/>
    <mergeCell ref="G222:I222"/>
    <mergeCell ref="G216:I216"/>
    <mergeCell ref="G219:I219"/>
    <mergeCell ref="G214:I214"/>
    <mergeCell ref="G211:I211"/>
    <mergeCell ref="G215:I215"/>
    <mergeCell ref="G220:I220"/>
    <mergeCell ref="J220:L220"/>
    <mergeCell ref="D214:E214"/>
    <mergeCell ref="G203:I203"/>
    <mergeCell ref="G204:I204"/>
    <mergeCell ref="D199:E199"/>
    <mergeCell ref="G199:L199"/>
    <mergeCell ref="D200:E200"/>
    <mergeCell ref="J200:L200"/>
    <mergeCell ref="D201:E201"/>
    <mergeCell ref="G217:I217"/>
    <mergeCell ref="J201:L201"/>
    <mergeCell ref="D203:E203"/>
    <mergeCell ref="J203:L203"/>
    <mergeCell ref="G213:I213"/>
    <mergeCell ref="G223:I223"/>
    <mergeCell ref="D228:E228"/>
    <mergeCell ref="G228:I228"/>
    <mergeCell ref="D225:E225"/>
    <mergeCell ref="D220:E220"/>
    <mergeCell ref="J214:L214"/>
    <mergeCell ref="A316:C316"/>
    <mergeCell ref="D316:E316"/>
    <mergeCell ref="J316:L316"/>
    <mergeCell ref="A348:C349"/>
    <mergeCell ref="D348:E348"/>
    <mergeCell ref="G348:L348"/>
    <mergeCell ref="D349:E349"/>
    <mergeCell ref="G349:I349"/>
    <mergeCell ref="J349:L349"/>
    <mergeCell ref="G332:I332"/>
    <mergeCell ref="G230:I230"/>
    <mergeCell ref="G231:I231"/>
    <mergeCell ref="G229:I229"/>
    <mergeCell ref="G232:I232"/>
    <mergeCell ref="G233:I233"/>
    <mergeCell ref="G234:I234"/>
    <mergeCell ref="G235:I235"/>
    <mergeCell ref="G236:I236"/>
    <mergeCell ref="G237:I237"/>
    <mergeCell ref="G238:I238"/>
    <mergeCell ref="J235:L235"/>
    <mergeCell ref="G241:I241"/>
    <mergeCell ref="J240:L240"/>
    <mergeCell ref="G242:I242"/>
    <mergeCell ref="G247:I247"/>
    <mergeCell ref="G252:I252"/>
    <mergeCell ref="G239:I239"/>
    <mergeCell ref="G240:I240"/>
    <mergeCell ref="G250:I250"/>
    <mergeCell ref="G251:I251"/>
    <mergeCell ref="G246:I246"/>
    <mergeCell ref="G245:I245"/>
    <mergeCell ref="G266:I266"/>
    <mergeCell ref="G255:I255"/>
    <mergeCell ref="G268:I268"/>
    <mergeCell ref="G269:I269"/>
    <mergeCell ref="G270:I270"/>
    <mergeCell ref="G272:I272"/>
    <mergeCell ref="G267:I267"/>
    <mergeCell ref="G256:I256"/>
    <mergeCell ref="G274:I274"/>
    <mergeCell ref="G265:I265"/>
    <mergeCell ref="G261:I261"/>
    <mergeCell ref="G257:I257"/>
    <mergeCell ref="G259:I259"/>
    <mergeCell ref="G260:I260"/>
    <mergeCell ref="G273:I273"/>
    <mergeCell ref="G271:I271"/>
    <mergeCell ref="G263:I263"/>
    <mergeCell ref="G262:I262"/>
    <mergeCell ref="G276:I276"/>
    <mergeCell ref="G275:I275"/>
    <mergeCell ref="A382:C383"/>
    <mergeCell ref="D382:E382"/>
    <mergeCell ref="G382:L382"/>
    <mergeCell ref="D383:E383"/>
    <mergeCell ref="G383:I383"/>
    <mergeCell ref="J383:L383"/>
    <mergeCell ref="G300:I300"/>
    <mergeCell ref="G302:I302"/>
    <mergeCell ref="G298:I298"/>
    <mergeCell ref="G280:I280"/>
    <mergeCell ref="G297:I297"/>
    <mergeCell ref="G293:I293"/>
    <mergeCell ref="G285:I285"/>
    <mergeCell ref="G296:I296"/>
    <mergeCell ref="G281:I281"/>
    <mergeCell ref="G295:I295"/>
    <mergeCell ref="G283:I283"/>
    <mergeCell ref="G282:I282"/>
    <mergeCell ref="G279:L279"/>
    <mergeCell ref="G289:I289"/>
    <mergeCell ref="G294:I294"/>
    <mergeCell ref="G292:I292"/>
    <mergeCell ref="G301:I301"/>
    <mergeCell ref="G306:I306"/>
    <mergeCell ref="G305:I305"/>
    <mergeCell ref="G303:I303"/>
    <mergeCell ref="G304:I304"/>
    <mergeCell ref="G299:I299"/>
    <mergeCell ref="G311:I311"/>
    <mergeCell ref="G316:I316"/>
    <mergeCell ref="G317:I317"/>
    <mergeCell ref="G318:I318"/>
    <mergeCell ref="G319:I319"/>
    <mergeCell ref="G307:I307"/>
    <mergeCell ref="G308:I308"/>
    <mergeCell ref="G309:I309"/>
    <mergeCell ref="G310:I310"/>
    <mergeCell ref="G320:I320"/>
    <mergeCell ref="G334:I334"/>
    <mergeCell ref="G335:I335"/>
    <mergeCell ref="G322:I322"/>
    <mergeCell ref="G323:I323"/>
    <mergeCell ref="G328:I328"/>
    <mergeCell ref="G329:I329"/>
    <mergeCell ref="G331:I331"/>
    <mergeCell ref="G333:I333"/>
    <mergeCell ref="G326:I326"/>
    <mergeCell ref="G350:I350"/>
    <mergeCell ref="G325:I325"/>
    <mergeCell ref="G355:I355"/>
    <mergeCell ref="J338:L338"/>
    <mergeCell ref="G327:I327"/>
    <mergeCell ref="G351:I351"/>
    <mergeCell ref="G343:I343"/>
    <mergeCell ref="G344:I344"/>
    <mergeCell ref="G337:I337"/>
    <mergeCell ref="G330:I330"/>
    <mergeCell ref="G339:I339"/>
    <mergeCell ref="G336:I336"/>
    <mergeCell ref="G345:I345"/>
    <mergeCell ref="G341:I341"/>
    <mergeCell ref="G342:I342"/>
    <mergeCell ref="G340:I340"/>
    <mergeCell ref="G338:I338"/>
    <mergeCell ref="D321:E321"/>
    <mergeCell ref="J321:L321"/>
    <mergeCell ref="G324:I324"/>
    <mergeCell ref="D328:E328"/>
    <mergeCell ref="D331:E331"/>
    <mergeCell ref="D335:E335"/>
    <mergeCell ref="G321:I321"/>
    <mergeCell ref="A331:C331"/>
    <mergeCell ref="G253:I253"/>
    <mergeCell ref="J271:L271"/>
    <mergeCell ref="D279:E279"/>
    <mergeCell ref="A279:C280"/>
    <mergeCell ref="D280:E280"/>
    <mergeCell ref="A271:C271"/>
    <mergeCell ref="D271:E271"/>
    <mergeCell ref="G264:I264"/>
    <mergeCell ref="J328:L328"/>
    <mergeCell ref="J251:L251"/>
    <mergeCell ref="D256:E256"/>
    <mergeCell ref="J256:L256"/>
    <mergeCell ref="G258:I258"/>
    <mergeCell ref="D108:E108"/>
    <mergeCell ref="D109:E109"/>
    <mergeCell ref="J109:L109"/>
    <mergeCell ref="J178:L178"/>
    <mergeCell ref="J166:L166"/>
    <mergeCell ref="G248:I248"/>
    <mergeCell ref="J80:L80"/>
    <mergeCell ref="J85:L85"/>
    <mergeCell ref="D98:E98"/>
    <mergeCell ref="J98:L98"/>
    <mergeCell ref="G354:I354"/>
    <mergeCell ref="G353:I353"/>
    <mergeCell ref="D342:E342"/>
    <mergeCell ref="D350:E350"/>
    <mergeCell ref="G107:L107"/>
    <mergeCell ref="D251:E251"/>
    <mergeCell ref="A31:C31"/>
    <mergeCell ref="D31:E31"/>
    <mergeCell ref="A43:C43"/>
    <mergeCell ref="A108:C108"/>
    <mergeCell ref="A109:C109"/>
    <mergeCell ref="A80:C80"/>
    <mergeCell ref="A98:C98"/>
    <mergeCell ref="A107:C107"/>
    <mergeCell ref="D107:E107"/>
    <mergeCell ref="D85:E85"/>
    <mergeCell ref="J108:L108"/>
    <mergeCell ref="G112:L112"/>
    <mergeCell ref="J113:L113"/>
    <mergeCell ref="A114:C114"/>
    <mergeCell ref="A133:C133"/>
    <mergeCell ref="J133:L133"/>
    <mergeCell ref="A122:C122"/>
    <mergeCell ref="G115:I115"/>
    <mergeCell ref="G129:I129"/>
    <mergeCell ref="G116:I116"/>
    <mergeCell ref="J146:L146"/>
    <mergeCell ref="J153:L153"/>
    <mergeCell ref="J156:L156"/>
    <mergeCell ref="J162:L162"/>
    <mergeCell ref="J167:L167"/>
    <mergeCell ref="D169:E169"/>
    <mergeCell ref="G169:I169"/>
    <mergeCell ref="J169:L169"/>
    <mergeCell ref="D165:E165"/>
    <mergeCell ref="G153:I153"/>
    <mergeCell ref="G170:I170"/>
    <mergeCell ref="G176:I176"/>
    <mergeCell ref="G177:I177"/>
    <mergeCell ref="A178:C178"/>
    <mergeCell ref="D191:E191"/>
    <mergeCell ref="D194:E194"/>
    <mergeCell ref="G179:I179"/>
    <mergeCell ref="G182:I182"/>
    <mergeCell ref="G180:I180"/>
    <mergeCell ref="G181:I181"/>
    <mergeCell ref="A199:C200"/>
    <mergeCell ref="G358:I358"/>
    <mergeCell ref="G359:I359"/>
    <mergeCell ref="G356:I356"/>
    <mergeCell ref="G357:I357"/>
    <mergeCell ref="J228:L228"/>
    <mergeCell ref="J225:L225"/>
    <mergeCell ref="A235:C235"/>
    <mergeCell ref="D235:E235"/>
    <mergeCell ref="D240:E240"/>
    <mergeCell ref="A263:C263"/>
    <mergeCell ref="D263:E263"/>
    <mergeCell ref="J263:L263"/>
    <mergeCell ref="G361:I361"/>
    <mergeCell ref="D362:E362"/>
    <mergeCell ref="G362:I362"/>
    <mergeCell ref="J362:L362"/>
    <mergeCell ref="G360:H360"/>
    <mergeCell ref="J280:L280"/>
    <mergeCell ref="A281:C281"/>
    <mergeCell ref="D281:E281"/>
    <mergeCell ref="J281:L281"/>
    <mergeCell ref="G286:I286"/>
    <mergeCell ref="G287:I287"/>
    <mergeCell ref="A290:C290"/>
    <mergeCell ref="D290:E290"/>
    <mergeCell ref="J290:L290"/>
    <mergeCell ref="G284:I284"/>
    <mergeCell ref="D296:E296"/>
    <mergeCell ref="J296:L296"/>
    <mergeCell ref="A303:C303"/>
    <mergeCell ref="G367:I367"/>
    <mergeCell ref="G365:I365"/>
    <mergeCell ref="G366:I366"/>
    <mergeCell ref="G363:I363"/>
    <mergeCell ref="G364:I364"/>
    <mergeCell ref="D303:E303"/>
    <mergeCell ref="J303:L303"/>
    <mergeCell ref="D309:E309"/>
    <mergeCell ref="J309:L309"/>
    <mergeCell ref="J342:L342"/>
    <mergeCell ref="J350:L350"/>
    <mergeCell ref="G368:I368"/>
    <mergeCell ref="G369:I369"/>
    <mergeCell ref="G352:I352"/>
    <mergeCell ref="D338:E338"/>
    <mergeCell ref="J331:L331"/>
    <mergeCell ref="J335:L335"/>
    <mergeCell ref="G374:I374"/>
    <mergeCell ref="G371:I371"/>
    <mergeCell ref="D372:E372"/>
    <mergeCell ref="G372:I372"/>
    <mergeCell ref="G373:I373"/>
    <mergeCell ref="J372:L372"/>
    <mergeCell ref="A1:L1"/>
    <mergeCell ref="A2:L2"/>
    <mergeCell ref="A309:C309"/>
    <mergeCell ref="A372:C372"/>
    <mergeCell ref="D375:E375"/>
    <mergeCell ref="G375:I375"/>
    <mergeCell ref="J375:L375"/>
    <mergeCell ref="G370:I370"/>
    <mergeCell ref="D355:E355"/>
    <mergeCell ref="J355:L355"/>
    <mergeCell ref="G376:I376"/>
    <mergeCell ref="G377:I377"/>
    <mergeCell ref="G378:I378"/>
    <mergeCell ref="G379:I379"/>
    <mergeCell ref="D384:E384"/>
    <mergeCell ref="G384:I384"/>
    <mergeCell ref="J384:L384"/>
    <mergeCell ref="G385:I385"/>
    <mergeCell ref="G386:I386"/>
    <mergeCell ref="G387:I387"/>
    <mergeCell ref="D388:E388"/>
    <mergeCell ref="G388:I388"/>
    <mergeCell ref="J388:L388"/>
  </mergeCells>
  <printOptions/>
  <pageMargins left="0.7874015748031497" right="0.1968503937007874" top="0.984251968503937" bottom="0.5905511811023623" header="0" footer="0"/>
  <pageSetup firstPageNumber="16" useFirstPageNumber="1" horizontalDpi="300" verticalDpi="300" orientation="portrait" paperSize="9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K21"/>
  <sheetViews>
    <sheetView showGridLines="0" showZeros="0" workbookViewId="0" topLeftCell="A1">
      <selection activeCell="B8" sqref="B8"/>
    </sheetView>
  </sheetViews>
  <sheetFormatPr defaultColWidth="9.00390625" defaultRowHeight="24"/>
  <cols>
    <col min="1" max="1" width="33.75390625" style="1" customWidth="1"/>
    <col min="2" max="8" width="6.625" style="1" customWidth="1"/>
    <col min="9" max="9" width="12.125" style="1" customWidth="1"/>
    <col min="10" max="10" width="5.625" style="1" customWidth="1"/>
    <col min="11" max="16384" width="9.00390625" style="1" customWidth="1"/>
  </cols>
  <sheetData>
    <row r="1" spans="1:9" s="2" customFormat="1" ht="26.25">
      <c r="A1" s="522" t="s">
        <v>602</v>
      </c>
      <c r="B1" s="522"/>
      <c r="C1" s="522"/>
      <c r="D1" s="522"/>
      <c r="E1" s="522"/>
      <c r="F1" s="522"/>
      <c r="G1" s="522"/>
      <c r="H1" s="522"/>
      <c r="I1" s="522"/>
    </row>
    <row r="2" spans="1:9" s="2" customFormat="1" ht="20.25">
      <c r="A2" s="751" t="s">
        <v>603</v>
      </c>
      <c r="B2" s="751"/>
      <c r="C2" s="751"/>
      <c r="D2" s="751"/>
      <c r="E2" s="751"/>
      <c r="F2" s="751"/>
      <c r="G2" s="751"/>
      <c r="H2" s="751"/>
      <c r="I2" s="751"/>
    </row>
    <row r="3" spans="1:11" s="15" customFormat="1" ht="20.25">
      <c r="A3" s="1" t="s">
        <v>604</v>
      </c>
      <c r="B3" s="1"/>
      <c r="C3" s="1"/>
      <c r="E3" s="187"/>
      <c r="G3" s="1"/>
      <c r="H3" s="1"/>
      <c r="I3" s="1"/>
      <c r="J3" s="1"/>
      <c r="K3" s="1"/>
    </row>
    <row r="4" spans="1:11" s="15" customFormat="1" ht="20.25">
      <c r="A4" s="18"/>
      <c r="B4" s="744" t="s">
        <v>651</v>
      </c>
      <c r="C4" s="745"/>
      <c r="D4" s="745"/>
      <c r="E4" s="745"/>
      <c r="F4" s="745"/>
      <c r="G4" s="745"/>
      <c r="H4" s="745"/>
      <c r="I4" s="18"/>
      <c r="K4" s="1"/>
    </row>
    <row r="5" spans="1:11" s="15" customFormat="1" ht="20.25">
      <c r="A5" s="19" t="s">
        <v>36</v>
      </c>
      <c r="B5" s="746" t="s">
        <v>37</v>
      </c>
      <c r="C5" s="747"/>
      <c r="D5" s="747"/>
      <c r="E5" s="748" t="s">
        <v>38</v>
      </c>
      <c r="F5" s="749"/>
      <c r="G5" s="750" t="s">
        <v>39</v>
      </c>
      <c r="H5" s="750"/>
      <c r="I5" s="19" t="s">
        <v>40</v>
      </c>
      <c r="K5" s="1"/>
    </row>
    <row r="6" spans="1:11" s="15" customFormat="1" ht="20.25">
      <c r="A6" s="22" t="s">
        <v>40</v>
      </c>
      <c r="B6" s="22" t="s">
        <v>605</v>
      </c>
      <c r="C6" s="22" t="s">
        <v>606</v>
      </c>
      <c r="D6" s="22" t="s">
        <v>607</v>
      </c>
      <c r="E6" s="22" t="s">
        <v>608</v>
      </c>
      <c r="F6" s="22" t="s">
        <v>609</v>
      </c>
      <c r="G6" s="22" t="s">
        <v>610</v>
      </c>
      <c r="H6" s="22" t="s">
        <v>611</v>
      </c>
      <c r="I6" s="20"/>
      <c r="K6" s="1"/>
    </row>
    <row r="7" spans="1:10" ht="20.25">
      <c r="A7" s="218" t="s">
        <v>179</v>
      </c>
      <c r="B7" s="25"/>
      <c r="C7" s="25"/>
      <c r="D7" s="25"/>
      <c r="E7" s="25"/>
      <c r="F7" s="25"/>
      <c r="G7" s="25"/>
      <c r="H7" s="25"/>
      <c r="I7" s="26"/>
      <c r="J7" s="15"/>
    </row>
    <row r="8" spans="1:10" ht="20.25">
      <c r="A8" s="225" t="s">
        <v>240</v>
      </c>
      <c r="B8" s="220">
        <v>80</v>
      </c>
      <c r="C8" s="220">
        <v>94</v>
      </c>
      <c r="D8" s="220">
        <v>95</v>
      </c>
      <c r="E8" s="220">
        <v>40</v>
      </c>
      <c r="F8" s="220">
        <v>26</v>
      </c>
      <c r="G8" s="220"/>
      <c r="H8" s="220"/>
      <c r="I8" s="221">
        <f>SUM(B8:H8)</f>
        <v>335</v>
      </c>
      <c r="J8" s="15"/>
    </row>
    <row r="9" spans="1:10" ht="20.25">
      <c r="A9" s="225" t="s">
        <v>180</v>
      </c>
      <c r="B9" s="220">
        <v>120</v>
      </c>
      <c r="C9" s="220">
        <v>144</v>
      </c>
      <c r="D9" s="220">
        <v>118</v>
      </c>
      <c r="E9" s="220">
        <v>65</v>
      </c>
      <c r="F9" s="220">
        <v>74</v>
      </c>
      <c r="G9" s="220"/>
      <c r="H9" s="220"/>
      <c r="I9" s="221">
        <f aca="true" t="shared" si="0" ref="I9:I17">SUM(B9:H9)</f>
        <v>521</v>
      </c>
      <c r="J9" s="15"/>
    </row>
    <row r="10" spans="1:10" ht="20.25">
      <c r="A10" s="225" t="s">
        <v>594</v>
      </c>
      <c r="B10" s="220">
        <v>40</v>
      </c>
      <c r="C10" s="220">
        <v>36</v>
      </c>
      <c r="D10" s="220"/>
      <c r="E10" s="220"/>
      <c r="F10" s="220"/>
      <c r="G10" s="220"/>
      <c r="H10" s="220"/>
      <c r="I10" s="221">
        <f t="shared" si="0"/>
        <v>76</v>
      </c>
      <c r="J10" s="15"/>
    </row>
    <row r="11" spans="1:10" ht="20.25">
      <c r="A11" s="225" t="s">
        <v>181</v>
      </c>
      <c r="B11" s="220">
        <v>40</v>
      </c>
      <c r="C11" s="220">
        <v>49</v>
      </c>
      <c r="D11" s="220">
        <v>36</v>
      </c>
      <c r="E11" s="220">
        <v>20</v>
      </c>
      <c r="F11" s="220">
        <v>10</v>
      </c>
      <c r="G11" s="220"/>
      <c r="H11" s="220"/>
      <c r="I11" s="221">
        <f t="shared" si="0"/>
        <v>155</v>
      </c>
      <c r="J11" s="15"/>
    </row>
    <row r="12" spans="1:11" s="5" customFormat="1" ht="20.25">
      <c r="A12" s="225" t="s">
        <v>186</v>
      </c>
      <c r="B12" s="220">
        <v>120</v>
      </c>
      <c r="C12" s="220">
        <v>118</v>
      </c>
      <c r="D12" s="220">
        <v>82</v>
      </c>
      <c r="E12" s="220">
        <v>55</v>
      </c>
      <c r="F12" s="220">
        <v>47</v>
      </c>
      <c r="G12" s="220"/>
      <c r="H12" s="220"/>
      <c r="I12" s="221">
        <f t="shared" si="0"/>
        <v>422</v>
      </c>
      <c r="K12" s="1"/>
    </row>
    <row r="13" spans="1:10" ht="14.25" customHeight="1">
      <c r="A13" s="24"/>
      <c r="B13" s="222"/>
      <c r="C13" s="222"/>
      <c r="D13" s="222"/>
      <c r="E13" s="222"/>
      <c r="F13" s="222"/>
      <c r="G13" s="222"/>
      <c r="H13" s="222"/>
      <c r="I13" s="221">
        <f t="shared" si="0"/>
        <v>0</v>
      </c>
      <c r="J13" s="15"/>
    </row>
    <row r="14" spans="1:10" ht="20.25">
      <c r="A14" s="219" t="s">
        <v>182</v>
      </c>
      <c r="B14" s="222"/>
      <c r="C14" s="222"/>
      <c r="D14" s="222"/>
      <c r="E14" s="222"/>
      <c r="F14" s="222"/>
      <c r="G14" s="222"/>
      <c r="H14" s="222"/>
      <c r="I14" s="221">
        <f t="shared" si="0"/>
        <v>0</v>
      </c>
      <c r="J14" s="15"/>
    </row>
    <row r="15" spans="1:10" ht="20.25">
      <c r="A15" s="225" t="s">
        <v>183</v>
      </c>
      <c r="B15" s="220">
        <v>80</v>
      </c>
      <c r="C15" s="220">
        <v>69</v>
      </c>
      <c r="D15" s="220">
        <v>75</v>
      </c>
      <c r="E15" s="220">
        <v>60</v>
      </c>
      <c r="F15" s="220">
        <v>52</v>
      </c>
      <c r="G15" s="220"/>
      <c r="H15" s="220"/>
      <c r="I15" s="221">
        <f t="shared" si="0"/>
        <v>336</v>
      </c>
      <c r="J15" s="15"/>
    </row>
    <row r="16" spans="1:10" ht="20.25">
      <c r="A16" s="225" t="s">
        <v>184</v>
      </c>
      <c r="B16" s="220">
        <v>120</v>
      </c>
      <c r="C16" s="220">
        <v>119</v>
      </c>
      <c r="D16" s="220">
        <v>89</v>
      </c>
      <c r="E16" s="220">
        <v>60</v>
      </c>
      <c r="F16" s="220">
        <v>61</v>
      </c>
      <c r="G16" s="220"/>
      <c r="H16" s="220"/>
      <c r="I16" s="221">
        <f t="shared" si="0"/>
        <v>449</v>
      </c>
      <c r="J16" s="15"/>
    </row>
    <row r="17" spans="1:11" s="5" customFormat="1" ht="20.25">
      <c r="A17" s="225" t="s">
        <v>185</v>
      </c>
      <c r="B17" s="220">
        <v>20</v>
      </c>
      <c r="C17" s="220">
        <v>24</v>
      </c>
      <c r="D17" s="220">
        <v>24</v>
      </c>
      <c r="E17" s="220">
        <v>20</v>
      </c>
      <c r="F17" s="220">
        <v>7</v>
      </c>
      <c r="G17" s="220"/>
      <c r="H17" s="220"/>
      <c r="I17" s="221">
        <f t="shared" si="0"/>
        <v>95</v>
      </c>
      <c r="K17" s="1"/>
    </row>
    <row r="18" spans="1:11" s="5" customFormat="1" ht="20.25">
      <c r="A18" s="23"/>
      <c r="B18" s="223"/>
      <c r="C18" s="223"/>
      <c r="D18" s="223"/>
      <c r="E18" s="223"/>
      <c r="F18" s="223"/>
      <c r="G18" s="223"/>
      <c r="H18" s="223"/>
      <c r="I18" s="224"/>
      <c r="K18" s="1"/>
    </row>
    <row r="19" spans="1:10" ht="20.25">
      <c r="A19" s="15"/>
      <c r="B19" s="15"/>
      <c r="C19" s="15"/>
      <c r="D19" s="155"/>
      <c r="E19" s="186"/>
      <c r="F19" s="155"/>
      <c r="G19" s="15"/>
      <c r="H19" s="15"/>
      <c r="I19" s="155"/>
      <c r="J19" s="15"/>
    </row>
    <row r="20" spans="1:10" ht="20.25">
      <c r="A20" s="21"/>
      <c r="B20" s="48"/>
      <c r="C20" s="21"/>
      <c r="D20" s="21"/>
      <c r="E20" s="21"/>
      <c r="F20" s="48"/>
      <c r="G20" s="21"/>
      <c r="H20" s="21"/>
      <c r="I20" s="16"/>
      <c r="J20" s="21"/>
    </row>
    <row r="21" spans="1:10" ht="20.25">
      <c r="A21" s="21"/>
      <c r="B21" s="16"/>
      <c r="C21" s="21"/>
      <c r="D21" s="21"/>
      <c r="E21" s="21"/>
      <c r="F21" s="16"/>
      <c r="G21" s="21"/>
      <c r="H21" s="21"/>
      <c r="I21" s="16"/>
      <c r="J21" s="21"/>
    </row>
  </sheetData>
  <sheetProtection/>
  <mergeCells count="6">
    <mergeCell ref="B4:H4"/>
    <mergeCell ref="B5:D5"/>
    <mergeCell ref="E5:F5"/>
    <mergeCell ref="G5:H5"/>
    <mergeCell ref="A1:I1"/>
    <mergeCell ref="A2:I2"/>
  </mergeCells>
  <printOptions horizontalCentered="1"/>
  <pageMargins left="0.3937007874015748" right="0.3937007874015748" top="0.7874015748031497" bottom="0.5905511811023623" header="0.1968503937007874" footer="0.1968503937007874"/>
  <pageSetup firstPageNumber="20" useFirstPageNumber="1"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L70"/>
  <sheetViews>
    <sheetView showGridLines="0" showZeros="0" workbookViewId="0" topLeftCell="A25">
      <selection activeCell="F10" sqref="F10"/>
    </sheetView>
  </sheetViews>
  <sheetFormatPr defaultColWidth="9.00390625" defaultRowHeight="24"/>
  <cols>
    <col min="1" max="1" width="7.375" style="1" customWidth="1"/>
    <col min="2" max="2" width="20.00390625" style="1" customWidth="1"/>
    <col min="3" max="3" width="15.875" style="1" customWidth="1"/>
    <col min="4" max="4" width="12.25390625" style="1" customWidth="1"/>
    <col min="5" max="5" width="13.125" style="1" customWidth="1"/>
    <col min="6" max="6" width="6.375" style="1" customWidth="1"/>
    <col min="7" max="7" width="12.375" style="1" customWidth="1"/>
    <col min="8" max="8" width="5.00390625" style="1" customWidth="1"/>
    <col min="9" max="9" width="3.00390625" style="1" customWidth="1"/>
    <col min="10" max="11" width="9.00390625" style="1" customWidth="1"/>
    <col min="12" max="12" width="22.375" style="226" customWidth="1"/>
    <col min="13" max="16384" width="9.00390625" style="1" customWidth="1"/>
  </cols>
  <sheetData>
    <row r="1" spans="1:12" s="29" customFormat="1" ht="30">
      <c r="A1" s="520" t="s">
        <v>601</v>
      </c>
      <c r="B1" s="520"/>
      <c r="C1" s="520"/>
      <c r="D1" s="520"/>
      <c r="E1" s="520"/>
      <c r="F1" s="520"/>
      <c r="G1" s="520"/>
      <c r="H1" s="520"/>
      <c r="I1" s="21"/>
      <c r="L1" s="232"/>
    </row>
    <row r="2" spans="1:12" s="2" customFormat="1" ht="23.25">
      <c r="A2" s="752" t="s">
        <v>652</v>
      </c>
      <c r="B2" s="752"/>
      <c r="C2" s="752"/>
      <c r="D2" s="752"/>
      <c r="E2" s="752"/>
      <c r="F2" s="752"/>
      <c r="G2" s="752"/>
      <c r="H2" s="752"/>
      <c r="L2" s="233"/>
    </row>
    <row r="3" spans="1:8" ht="23.25">
      <c r="A3" s="752" t="s">
        <v>155</v>
      </c>
      <c r="B3" s="752"/>
      <c r="C3" s="752"/>
      <c r="D3" s="752"/>
      <c r="E3" s="752"/>
      <c r="F3" s="752"/>
      <c r="G3" s="752"/>
      <c r="H3" s="752"/>
    </row>
    <row r="4" spans="1:12" s="3" customFormat="1" ht="11.25">
      <c r="A4" s="4"/>
      <c r="B4" s="4"/>
      <c r="C4" s="4"/>
      <c r="D4" s="4"/>
      <c r="E4" s="4"/>
      <c r="F4" s="4"/>
      <c r="G4" s="4"/>
      <c r="L4" s="234"/>
    </row>
    <row r="5" spans="1:12" ht="23.25">
      <c r="A5" s="215" t="s">
        <v>57</v>
      </c>
      <c r="B5" s="215"/>
      <c r="C5" s="216"/>
      <c r="D5" s="216"/>
      <c r="E5" s="215"/>
      <c r="F5" s="215"/>
      <c r="G5" s="217">
        <f>SUM(E6+E9)</f>
        <v>41280741</v>
      </c>
      <c r="H5" s="215" t="s">
        <v>56</v>
      </c>
      <c r="L5" s="226">
        <f>SUM(G5-G16)</f>
        <v>250900</v>
      </c>
    </row>
    <row r="6" spans="1:7" ht="20.25">
      <c r="A6" s="1" t="s">
        <v>58</v>
      </c>
      <c r="D6" s="2"/>
      <c r="E6" s="32">
        <f>+C7+C8</f>
        <v>9575800</v>
      </c>
      <c r="F6" s="1" t="s">
        <v>56</v>
      </c>
      <c r="G6" s="32"/>
    </row>
    <row r="7" spans="2:7" ht="20.25">
      <c r="B7" s="6" t="s">
        <v>63</v>
      </c>
      <c r="C7" s="41">
        <v>3200000</v>
      </c>
      <c r="D7" s="2" t="s">
        <v>56</v>
      </c>
      <c r="E7" s="32"/>
      <c r="G7" s="32"/>
    </row>
    <row r="8" spans="2:7" ht="20.25">
      <c r="B8" s="49" t="s">
        <v>64</v>
      </c>
      <c r="C8" s="41">
        <v>6375800</v>
      </c>
      <c r="D8" s="2" t="s">
        <v>56</v>
      </c>
      <c r="E8" s="32"/>
      <c r="G8" s="32"/>
    </row>
    <row r="9" spans="1:7" ht="20.25">
      <c r="A9" s="1" t="s">
        <v>654</v>
      </c>
      <c r="E9" s="32">
        <f>SUM(C10:C14)</f>
        <v>31704941</v>
      </c>
      <c r="F9" s="1" t="s">
        <v>56</v>
      </c>
      <c r="G9" s="32"/>
    </row>
    <row r="10" spans="1:7" ht="20.25">
      <c r="A10" s="2"/>
      <c r="B10" s="2" t="s">
        <v>53</v>
      </c>
      <c r="C10" s="119">
        <v>9671086</v>
      </c>
      <c r="D10" s="2" t="s">
        <v>56</v>
      </c>
      <c r="G10" s="32"/>
    </row>
    <row r="11" spans="1:5" ht="20.25">
      <c r="A11" s="2"/>
      <c r="B11" s="2" t="s">
        <v>54</v>
      </c>
      <c r="C11" s="119">
        <v>3657600</v>
      </c>
      <c r="D11" s="2" t="s">
        <v>56</v>
      </c>
      <c r="E11" s="32"/>
    </row>
    <row r="12" spans="1:7" ht="20.25">
      <c r="A12" s="2"/>
      <c r="B12" s="2" t="s">
        <v>60</v>
      </c>
      <c r="C12" s="119">
        <v>800000</v>
      </c>
      <c r="D12" s="2" t="s">
        <v>56</v>
      </c>
      <c r="G12" s="32"/>
    </row>
    <row r="13" spans="1:7" ht="20.25">
      <c r="A13" s="2"/>
      <c r="B13" s="2" t="s">
        <v>61</v>
      </c>
      <c r="C13" s="41">
        <v>16568455</v>
      </c>
      <c r="D13" s="2" t="s">
        <v>56</v>
      </c>
      <c r="E13" s="32"/>
      <c r="G13" s="32"/>
    </row>
    <row r="14" spans="1:5" ht="20.25">
      <c r="A14" s="2"/>
      <c r="B14" s="2" t="s">
        <v>55</v>
      </c>
      <c r="C14" s="41">
        <f>SUM(E51)</f>
        <v>1007800</v>
      </c>
      <c r="D14" s="2" t="s">
        <v>56</v>
      </c>
      <c r="E14" s="32"/>
    </row>
    <row r="15" s="5" customFormat="1" ht="11.25">
      <c r="L15" s="235"/>
    </row>
    <row r="16" spans="1:12" s="10" customFormat="1" ht="23.25">
      <c r="A16" s="215" t="s">
        <v>59</v>
      </c>
      <c r="B16" s="215"/>
      <c r="C16" s="216"/>
      <c r="D16" s="216"/>
      <c r="E16" s="215"/>
      <c r="F16" s="215"/>
      <c r="G16" s="217">
        <f>SUM(E17+E25+E32+E42+E51)</f>
        <v>41029841</v>
      </c>
      <c r="H16" s="215" t="s">
        <v>56</v>
      </c>
      <c r="L16" s="236"/>
    </row>
    <row r="17" spans="1:6" ht="20.25">
      <c r="A17" s="2"/>
      <c r="B17" s="1" t="s">
        <v>53</v>
      </c>
      <c r="E17" s="32">
        <f>SUM(D18:D24)</f>
        <v>18030286</v>
      </c>
      <c r="F17" s="1" t="s">
        <v>56</v>
      </c>
    </row>
    <row r="18" spans="1:7" ht="24">
      <c r="A18" s="2"/>
      <c r="B18" s="2" t="s">
        <v>62</v>
      </c>
      <c r="C18" s="32"/>
      <c r="D18" s="130">
        <v>6000000</v>
      </c>
      <c r="E18" s="2" t="s">
        <v>56</v>
      </c>
      <c r="G18" s="32"/>
    </row>
    <row r="19" spans="1:7" ht="24">
      <c r="A19" s="2"/>
      <c r="B19" s="2" t="s">
        <v>206</v>
      </c>
      <c r="C19" s="32"/>
      <c r="D19" s="130">
        <v>400000</v>
      </c>
      <c r="E19" s="2" t="s">
        <v>56</v>
      </c>
      <c r="G19" s="62"/>
    </row>
    <row r="20" spans="1:12" ht="24">
      <c r="A20" s="2"/>
      <c r="B20" s="2" t="s">
        <v>229</v>
      </c>
      <c r="C20" s="32"/>
      <c r="D20" s="130">
        <v>3115320</v>
      </c>
      <c r="E20" s="2" t="s">
        <v>56</v>
      </c>
      <c r="G20" s="32"/>
      <c r="L20" s="237"/>
    </row>
    <row r="21" spans="1:7" ht="24">
      <c r="A21" s="2"/>
      <c r="B21" s="2" t="s">
        <v>418</v>
      </c>
      <c r="C21" s="32"/>
      <c r="D21" s="131">
        <v>155766</v>
      </c>
      <c r="E21" s="2" t="s">
        <v>56</v>
      </c>
      <c r="G21" s="32"/>
    </row>
    <row r="22" spans="1:7" ht="20.25">
      <c r="A22" s="2"/>
      <c r="B22" s="2" t="s">
        <v>208</v>
      </c>
      <c r="C22" s="32"/>
      <c r="D22" s="51">
        <v>4490280</v>
      </c>
      <c r="E22" s="2" t="s">
        <v>56</v>
      </c>
      <c r="G22" s="62"/>
    </row>
    <row r="23" spans="1:7" ht="20.25">
      <c r="A23" s="2"/>
      <c r="B23" s="2" t="s">
        <v>262</v>
      </c>
      <c r="C23" s="32"/>
      <c r="D23" s="51">
        <v>2902920</v>
      </c>
      <c r="E23" s="2" t="s">
        <v>56</v>
      </c>
      <c r="G23" s="32"/>
    </row>
    <row r="24" spans="1:5" ht="20.25">
      <c r="A24" s="2"/>
      <c r="B24" s="2" t="s">
        <v>207</v>
      </c>
      <c r="C24" s="32"/>
      <c r="D24" s="51">
        <v>966000</v>
      </c>
      <c r="E24" s="2" t="s">
        <v>56</v>
      </c>
    </row>
    <row r="25" spans="1:7" ht="20.25">
      <c r="A25" s="2"/>
      <c r="B25" s="1" t="s">
        <v>54</v>
      </c>
      <c r="E25" s="32">
        <f>SUM(D26:D31)</f>
        <v>13690150</v>
      </c>
      <c r="F25" s="1" t="s">
        <v>56</v>
      </c>
      <c r="G25" s="62"/>
    </row>
    <row r="26" spans="1:7" ht="20.25">
      <c r="A26" s="2"/>
      <c r="B26" s="2" t="s">
        <v>200</v>
      </c>
      <c r="D26" s="51">
        <v>4150400</v>
      </c>
      <c r="E26" s="2" t="s">
        <v>56</v>
      </c>
      <c r="G26" s="62"/>
    </row>
    <row r="27" spans="1:5" ht="20.25">
      <c r="A27" s="2"/>
      <c r="B27" s="2" t="s">
        <v>201</v>
      </c>
      <c r="D27" s="51">
        <v>1630000</v>
      </c>
      <c r="E27" s="2" t="s">
        <v>56</v>
      </c>
    </row>
    <row r="28" spans="1:5" ht="20.25">
      <c r="A28" s="2"/>
      <c r="B28" s="2" t="s">
        <v>202</v>
      </c>
      <c r="D28" s="51">
        <v>2110000</v>
      </c>
      <c r="E28" s="2" t="s">
        <v>56</v>
      </c>
    </row>
    <row r="29" spans="1:5" ht="20.25">
      <c r="A29" s="2"/>
      <c r="B29" s="2" t="s">
        <v>203</v>
      </c>
      <c r="D29" s="51">
        <v>2632000</v>
      </c>
      <c r="E29" s="2" t="s">
        <v>56</v>
      </c>
    </row>
    <row r="30" spans="1:7" ht="20.25">
      <c r="A30" s="2"/>
      <c r="B30" s="2" t="s">
        <v>255</v>
      </c>
      <c r="D30" s="51">
        <v>3120000</v>
      </c>
      <c r="E30" s="2" t="s">
        <v>56</v>
      </c>
      <c r="G30" s="62"/>
    </row>
    <row r="31" spans="1:12" ht="20.25">
      <c r="A31" s="2"/>
      <c r="B31" s="2" t="s">
        <v>256</v>
      </c>
      <c r="D31" s="51">
        <v>47750</v>
      </c>
      <c r="E31" s="2" t="s">
        <v>56</v>
      </c>
      <c r="G31" s="62"/>
      <c r="L31" s="226">
        <v>3720000</v>
      </c>
    </row>
    <row r="32" spans="1:12" ht="20.25">
      <c r="A32" s="2"/>
      <c r="B32" s="1" t="s">
        <v>60</v>
      </c>
      <c r="E32" s="32">
        <f>SUM(D33:D35)</f>
        <v>800000</v>
      </c>
      <c r="F32" s="1" t="s">
        <v>56</v>
      </c>
      <c r="L32" s="226">
        <v>550000</v>
      </c>
    </row>
    <row r="33" spans="1:12" ht="20.25">
      <c r="A33" s="2"/>
      <c r="B33" s="2" t="s">
        <v>204</v>
      </c>
      <c r="D33" s="51">
        <v>800000</v>
      </c>
      <c r="E33" s="2" t="s">
        <v>56</v>
      </c>
      <c r="L33" s="226">
        <f>SUM(L31-L32)</f>
        <v>3170000</v>
      </c>
    </row>
    <row r="34" spans="1:7" ht="20.25">
      <c r="A34" s="2"/>
      <c r="B34" s="2" t="s">
        <v>205</v>
      </c>
      <c r="D34" s="51">
        <v>0</v>
      </c>
      <c r="E34" s="2" t="s">
        <v>56</v>
      </c>
      <c r="G34" s="32"/>
    </row>
    <row r="35" spans="1:5" ht="20.25">
      <c r="A35" s="2"/>
      <c r="B35" s="42"/>
      <c r="D35" s="51"/>
      <c r="E35" s="2"/>
    </row>
    <row r="36" spans="1:5" ht="20.25">
      <c r="A36" s="2"/>
      <c r="B36" s="42"/>
      <c r="D36" s="51"/>
      <c r="E36" s="2"/>
    </row>
    <row r="37" spans="1:5" ht="20.25">
      <c r="A37" s="2"/>
      <c r="B37" s="42"/>
      <c r="D37" s="51"/>
      <c r="E37" s="2"/>
    </row>
    <row r="38" spans="1:5" ht="20.25">
      <c r="A38" s="2"/>
      <c r="B38" s="42"/>
      <c r="D38" s="51"/>
      <c r="E38" s="2"/>
    </row>
    <row r="39" spans="1:5" ht="20.25">
      <c r="A39" s="2"/>
      <c r="B39" s="42"/>
      <c r="D39" s="51"/>
      <c r="E39" s="2"/>
    </row>
    <row r="40" spans="1:5" ht="20.25">
      <c r="A40" s="2"/>
      <c r="B40" s="42"/>
      <c r="D40" s="51"/>
      <c r="E40" s="2"/>
    </row>
    <row r="41" spans="1:5" ht="9.75" customHeight="1">
      <c r="A41" s="2"/>
      <c r="B41" s="42"/>
      <c r="D41" s="51"/>
      <c r="E41" s="2"/>
    </row>
    <row r="42" spans="1:7" ht="20.25">
      <c r="A42" s="2"/>
      <c r="B42" s="1" t="s">
        <v>61</v>
      </c>
      <c r="D42" s="2"/>
      <c r="E42" s="32">
        <f>SUM(D44:D50)</f>
        <v>7501605</v>
      </c>
      <c r="F42" s="1" t="s">
        <v>56</v>
      </c>
      <c r="G42" s="32"/>
    </row>
    <row r="43" spans="1:7" ht="20.25">
      <c r="A43" s="2"/>
      <c r="B43" s="21" t="s">
        <v>595</v>
      </c>
      <c r="G43" s="32"/>
    </row>
    <row r="44" spans="1:7" ht="20.25">
      <c r="A44" s="2"/>
      <c r="B44" s="21" t="s">
        <v>596</v>
      </c>
      <c r="D44" s="51">
        <v>6856505</v>
      </c>
      <c r="E44" s="2" t="s">
        <v>56</v>
      </c>
      <c r="G44" s="32"/>
    </row>
    <row r="45" spans="1:5" ht="24">
      <c r="A45" s="2"/>
      <c r="B45" s="754" t="s">
        <v>669</v>
      </c>
      <c r="C45" s="754"/>
      <c r="D45" s="132">
        <v>158900</v>
      </c>
      <c r="E45" s="2" t="s">
        <v>56</v>
      </c>
    </row>
    <row r="46" spans="1:5" ht="24">
      <c r="A46" s="2"/>
      <c r="B46" s="756" t="s">
        <v>671</v>
      </c>
      <c r="C46" s="756"/>
      <c r="D46" s="132">
        <v>65000</v>
      </c>
      <c r="E46" s="2" t="s">
        <v>56</v>
      </c>
    </row>
    <row r="47" spans="1:5" ht="24">
      <c r="A47" s="2"/>
      <c r="B47" s="757" t="s">
        <v>670</v>
      </c>
      <c r="C47" s="757"/>
      <c r="D47" s="132">
        <v>175000</v>
      </c>
      <c r="E47" s="2" t="s">
        <v>56</v>
      </c>
    </row>
    <row r="48" spans="2:5" ht="24">
      <c r="B48" s="756" t="s">
        <v>497</v>
      </c>
      <c r="C48" s="756"/>
      <c r="D48" s="132">
        <v>93700</v>
      </c>
      <c r="E48" s="2" t="s">
        <v>56</v>
      </c>
    </row>
    <row r="49" spans="2:5" ht="24">
      <c r="B49" s="756" t="s">
        <v>672</v>
      </c>
      <c r="C49" s="756"/>
      <c r="D49" s="132">
        <v>80000</v>
      </c>
      <c r="E49" s="2" t="s">
        <v>56</v>
      </c>
    </row>
    <row r="50" spans="2:5" ht="24">
      <c r="B50" s="758" t="s">
        <v>499</v>
      </c>
      <c r="C50" s="758"/>
      <c r="D50" s="133">
        <v>72500</v>
      </c>
      <c r="E50" s="2" t="s">
        <v>56</v>
      </c>
    </row>
    <row r="51" spans="1:7" ht="20.25">
      <c r="A51" s="2"/>
      <c r="B51" s="1" t="s">
        <v>253</v>
      </c>
      <c r="E51" s="32">
        <f>SUM(D52:D69)</f>
        <v>1007800</v>
      </c>
      <c r="F51" s="1" t="s">
        <v>56</v>
      </c>
      <c r="G51" s="62"/>
    </row>
    <row r="52" spans="1:12" ht="23.25">
      <c r="A52" s="47"/>
      <c r="B52" s="753" t="s">
        <v>506</v>
      </c>
      <c r="C52" s="753"/>
      <c r="D52" s="134">
        <v>379200</v>
      </c>
      <c r="E52" s="46" t="s">
        <v>56</v>
      </c>
      <c r="F52" s="47"/>
      <c r="G52" s="135"/>
      <c r="L52" s="226">
        <v>58800</v>
      </c>
    </row>
    <row r="53" spans="1:12" ht="23.25">
      <c r="A53" s="47"/>
      <c r="B53" s="753" t="s">
        <v>507</v>
      </c>
      <c r="C53" s="753"/>
      <c r="D53" s="136">
        <v>117600</v>
      </c>
      <c r="E53" s="46" t="s">
        <v>56</v>
      </c>
      <c r="F53" s="47"/>
      <c r="G53" s="135"/>
      <c r="L53" s="226">
        <v>58800</v>
      </c>
    </row>
    <row r="54" spans="1:12" ht="23.25">
      <c r="A54" s="47"/>
      <c r="B54" s="755" t="s">
        <v>673</v>
      </c>
      <c r="C54" s="755"/>
      <c r="D54" s="137">
        <v>271000</v>
      </c>
      <c r="E54" s="46" t="s">
        <v>56</v>
      </c>
      <c r="F54" s="47"/>
      <c r="G54" s="47"/>
      <c r="L54" s="226">
        <f>SUM(L52:L53)</f>
        <v>117600</v>
      </c>
    </row>
    <row r="55" spans="1:7" ht="23.25">
      <c r="A55" s="47"/>
      <c r="B55" s="755" t="s">
        <v>674</v>
      </c>
      <c r="C55" s="755"/>
      <c r="D55" s="137">
        <v>45500</v>
      </c>
      <c r="E55" s="46" t="s">
        <v>56</v>
      </c>
      <c r="F55" s="47"/>
      <c r="G55" s="47"/>
    </row>
    <row r="56" spans="1:7" ht="23.25">
      <c r="A56" s="47"/>
      <c r="B56" s="753" t="s">
        <v>675</v>
      </c>
      <c r="C56" s="753"/>
      <c r="D56" s="136">
        <v>45500</v>
      </c>
      <c r="E56" s="46" t="s">
        <v>56</v>
      </c>
      <c r="F56" s="47"/>
      <c r="G56" s="47"/>
    </row>
    <row r="57" spans="1:7" ht="23.25">
      <c r="A57" s="47"/>
      <c r="B57" s="755" t="s">
        <v>676</v>
      </c>
      <c r="C57" s="755"/>
      <c r="D57" s="136">
        <v>50000</v>
      </c>
      <c r="E57" s="46" t="s">
        <v>56</v>
      </c>
      <c r="F57" s="47"/>
      <c r="G57" s="47"/>
    </row>
    <row r="58" spans="1:7" ht="23.25">
      <c r="A58" s="47"/>
      <c r="B58" s="755" t="s">
        <v>515</v>
      </c>
      <c r="C58" s="755"/>
      <c r="D58" s="138">
        <v>24000</v>
      </c>
      <c r="E58" s="46" t="s">
        <v>56</v>
      </c>
      <c r="F58" s="47"/>
      <c r="G58" s="47"/>
    </row>
    <row r="59" spans="1:7" ht="23.25">
      <c r="A59" s="47"/>
      <c r="B59" s="755" t="s">
        <v>677</v>
      </c>
      <c r="C59" s="755"/>
      <c r="D59" s="136">
        <v>20000</v>
      </c>
      <c r="E59" s="46" t="s">
        <v>56</v>
      </c>
      <c r="F59" s="47"/>
      <c r="G59" s="47"/>
    </row>
    <row r="60" spans="1:7" ht="23.25">
      <c r="A60" s="47"/>
      <c r="B60" s="759" t="s">
        <v>678</v>
      </c>
      <c r="C60" s="759"/>
      <c r="D60" s="137">
        <v>55000</v>
      </c>
      <c r="E60" s="46" t="s">
        <v>56</v>
      </c>
      <c r="F60" s="47"/>
      <c r="G60" s="47"/>
    </row>
    <row r="61" spans="1:7" ht="23.25">
      <c r="A61" s="47"/>
      <c r="B61" s="755"/>
      <c r="C61" s="755"/>
      <c r="D61" s="137"/>
      <c r="E61" s="46"/>
      <c r="F61" s="47"/>
      <c r="G61" s="47"/>
    </row>
    <row r="62" spans="1:7" ht="23.25">
      <c r="A62" s="47"/>
      <c r="B62" s="755"/>
      <c r="C62" s="755"/>
      <c r="D62" s="137"/>
      <c r="E62" s="46"/>
      <c r="F62" s="47"/>
      <c r="G62" s="47"/>
    </row>
    <row r="63" spans="1:7" ht="23.25">
      <c r="A63" s="47"/>
      <c r="B63" s="755"/>
      <c r="C63" s="755"/>
      <c r="D63" s="137"/>
      <c r="E63" s="46"/>
      <c r="F63" s="47"/>
      <c r="G63" s="47"/>
    </row>
    <row r="64" spans="1:7" ht="23.25">
      <c r="A64" s="47"/>
      <c r="B64" s="755"/>
      <c r="C64" s="755"/>
      <c r="D64" s="136"/>
      <c r="E64" s="46"/>
      <c r="F64" s="47"/>
      <c r="G64" s="47"/>
    </row>
    <row r="65" spans="1:7" ht="23.25">
      <c r="A65" s="47"/>
      <c r="B65" s="755"/>
      <c r="C65" s="755"/>
      <c r="D65" s="136"/>
      <c r="E65" s="46"/>
      <c r="F65" s="47"/>
      <c r="G65" s="47"/>
    </row>
    <row r="66" spans="1:7" ht="23.25">
      <c r="A66" s="47"/>
      <c r="B66" s="755"/>
      <c r="C66" s="755"/>
      <c r="D66" s="137"/>
      <c r="E66" s="46"/>
      <c r="F66" s="47"/>
      <c r="G66" s="47"/>
    </row>
    <row r="67" spans="1:7" ht="23.25">
      <c r="A67" s="47"/>
      <c r="B67" s="755"/>
      <c r="C67" s="755"/>
      <c r="D67" s="137"/>
      <c r="E67" s="46"/>
      <c r="F67" s="47"/>
      <c r="G67" s="47"/>
    </row>
    <row r="68" spans="1:7" ht="23.25">
      <c r="A68" s="47"/>
      <c r="B68" s="760"/>
      <c r="C68" s="760"/>
      <c r="D68" s="137"/>
      <c r="E68" s="46"/>
      <c r="F68" s="47"/>
      <c r="G68" s="47"/>
    </row>
    <row r="69" spans="1:7" ht="23.25">
      <c r="A69" s="47"/>
      <c r="B69" s="760"/>
      <c r="C69" s="760"/>
      <c r="D69" s="137"/>
      <c r="E69" s="46"/>
      <c r="F69" s="47"/>
      <c r="G69" s="47"/>
    </row>
    <row r="70" spans="1:7" ht="20.25">
      <c r="A70" s="47"/>
      <c r="B70" s="47"/>
      <c r="C70" s="47"/>
      <c r="D70" s="47"/>
      <c r="E70" s="47"/>
      <c r="F70" s="47"/>
      <c r="G70" s="47"/>
    </row>
  </sheetData>
  <sheetProtection/>
  <mergeCells count="27">
    <mergeCell ref="B68:C68"/>
    <mergeCell ref="B59:C59"/>
    <mergeCell ref="B69:C69"/>
    <mergeCell ref="B62:C62"/>
    <mergeCell ref="B63:C63"/>
    <mergeCell ref="B64:C64"/>
    <mergeCell ref="B65:C65"/>
    <mergeCell ref="B66:C66"/>
    <mergeCell ref="B67:C67"/>
    <mergeCell ref="B47:C47"/>
    <mergeCell ref="B48:C48"/>
    <mergeCell ref="B49:C49"/>
    <mergeCell ref="B50:C50"/>
    <mergeCell ref="B61:C61"/>
    <mergeCell ref="B60:C60"/>
    <mergeCell ref="B56:C56"/>
    <mergeCell ref="B57:C57"/>
    <mergeCell ref="A2:H2"/>
    <mergeCell ref="A1:H1"/>
    <mergeCell ref="A3:H3"/>
    <mergeCell ref="B52:C52"/>
    <mergeCell ref="B45:C45"/>
    <mergeCell ref="B58:C58"/>
    <mergeCell ref="B53:C53"/>
    <mergeCell ref="B54:C54"/>
    <mergeCell ref="B55:C55"/>
    <mergeCell ref="B46:C46"/>
  </mergeCells>
  <printOptions/>
  <pageMargins left="1.1811023622047245" right="0.5905511811023623" top="0.5905511811023623" bottom="0.5905511811023623" header="0.1968503937007874" footer="0.1968503937007874"/>
  <pageSetup firstPageNumber="23" useFirstPageNumber="1"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VECPR</dc:creator>
  <cp:keywords/>
  <dc:description/>
  <cp:lastModifiedBy>Administrator</cp:lastModifiedBy>
  <cp:lastPrinted>2021-02-08T08:05:21Z</cp:lastPrinted>
  <dcterms:created xsi:type="dcterms:W3CDTF">2014-09-01T01:14:13Z</dcterms:created>
  <dcterms:modified xsi:type="dcterms:W3CDTF">2021-02-08T09:26:01Z</dcterms:modified>
  <cp:category/>
  <cp:version/>
  <cp:contentType/>
  <cp:contentStatus/>
</cp:coreProperties>
</file>